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  <c r="F6" i="1"/>
  <c r="F5" i="1"/>
  <c r="F4" i="1"/>
  <c r="E40" i="1" l="1"/>
  <c r="E39" i="1"/>
  <c r="E38" i="1"/>
  <c r="E37" i="1"/>
  <c r="E36" i="1"/>
  <c r="E35" i="1"/>
  <c r="E34" i="1" s="1"/>
  <c r="E33" i="1"/>
  <c r="E32" i="1"/>
  <c r="E31" i="1"/>
  <c r="E29" i="1" s="1"/>
  <c r="E30" i="1"/>
  <c r="E28" i="1"/>
  <c r="E27" i="1"/>
  <c r="E26" i="1"/>
  <c r="E25" i="1"/>
  <c r="E24" i="1"/>
  <c r="E23" i="1"/>
  <c r="E21" i="1" s="1"/>
  <c r="E22" i="1"/>
  <c r="E20" i="1"/>
  <c r="E19" i="1"/>
  <c r="E18" i="1"/>
  <c r="E17" i="1"/>
  <c r="E16" i="1"/>
  <c r="E15" i="1"/>
  <c r="E12" i="1" s="1"/>
  <c r="E41" i="1" s="1"/>
  <c r="E14" i="1"/>
  <c r="E13" i="1"/>
  <c r="E10" i="1"/>
  <c r="E9" i="1" s="1"/>
  <c r="E8" i="1"/>
  <c r="E7" i="1"/>
  <c r="E6" i="1"/>
  <c r="E5" i="1" s="1"/>
  <c r="E4" i="1" l="1"/>
  <c r="E42" i="1" s="1"/>
  <c r="G40" i="1" l="1"/>
  <c r="G39" i="1"/>
  <c r="G38" i="1"/>
  <c r="G37" i="1"/>
  <c r="G36" i="1"/>
  <c r="G35" i="1"/>
  <c r="G34" i="1" s="1"/>
  <c r="G33" i="1"/>
  <c r="G32" i="1" s="1"/>
  <c r="G31" i="1"/>
  <c r="G29" i="1" s="1"/>
  <c r="G30" i="1"/>
  <c r="G28" i="1"/>
  <c r="G27" i="1"/>
  <c r="G26" i="1"/>
  <c r="G25" i="1"/>
  <c r="G24" i="1" s="1"/>
  <c r="G23" i="1"/>
  <c r="G22" i="1"/>
  <c r="G21" i="1" s="1"/>
  <c r="G20" i="1"/>
  <c r="G18" i="1"/>
  <c r="G17" i="1"/>
  <c r="G16" i="1"/>
  <c r="G15" i="1"/>
  <c r="G14" i="1"/>
  <c r="G13" i="1"/>
  <c r="G10" i="1"/>
  <c r="G9" i="1" s="1"/>
  <c r="G8" i="1"/>
  <c r="G7" i="1"/>
  <c r="G6" i="1"/>
  <c r="G5" i="1" l="1"/>
  <c r="G4" i="1" s="1"/>
  <c r="G12" i="1"/>
  <c r="G19" i="1"/>
  <c r="D40" i="1"/>
  <c r="D39" i="1" s="1"/>
  <c r="D35" i="1"/>
  <c r="D33" i="1"/>
  <c r="D32" i="1" s="1"/>
  <c r="D31" i="1"/>
  <c r="D28" i="1"/>
  <c r="D27" i="1" s="1"/>
  <c r="D25" i="1"/>
  <c r="D22" i="1"/>
  <c r="D20" i="1"/>
  <c r="D19" i="1" s="1"/>
  <c r="D16" i="1"/>
  <c r="D18" i="1"/>
  <c r="D14" i="1"/>
  <c r="D10" i="1"/>
  <c r="D9" i="1" s="1"/>
  <c r="D6" i="1" l="1"/>
  <c r="D17" i="1"/>
  <c r="D30" i="1"/>
  <c r="D29" i="1" s="1"/>
  <c r="D38" i="1"/>
  <c r="D37" i="1" s="1"/>
  <c r="D8" i="1"/>
  <c r="D15" i="1"/>
  <c r="D26" i="1"/>
  <c r="D24" i="1" s="1"/>
  <c r="D36" i="1"/>
  <c r="D34" i="1" s="1"/>
  <c r="G41" i="1"/>
  <c r="G42" i="1" s="1"/>
  <c r="D13" i="1"/>
  <c r="D12" i="1" s="1"/>
  <c r="D23" i="1"/>
  <c r="D21" i="1" s="1"/>
  <c r="D7" i="1"/>
  <c r="D5" i="1" l="1"/>
  <c r="D4" i="1" s="1"/>
  <c r="D41" i="1"/>
  <c r="C39" i="1" l="1"/>
  <c r="C37" i="1"/>
  <c r="C34" i="1"/>
  <c r="C32" i="1"/>
  <c r="C29" i="1"/>
  <c r="C27" i="1"/>
  <c r="C24" i="1"/>
  <c r="C21" i="1"/>
  <c r="C19" i="1"/>
  <c r="C12" i="1"/>
  <c r="C9" i="1"/>
  <c r="C5" i="1"/>
  <c r="C4" i="1" s="1"/>
  <c r="C41" i="1" l="1"/>
  <c r="C42" i="1" s="1"/>
</calcChain>
</file>

<file path=xl/sharedStrings.xml><?xml version="1.0" encoding="utf-8"?>
<sst xmlns="http://schemas.openxmlformats.org/spreadsheetml/2006/main" count="77" uniqueCount="76">
  <si>
    <t>Источники доходов</t>
  </si>
  <si>
    <t>Остаток средсв на счете на начало года</t>
  </si>
  <si>
    <t>ДОХОДЫ</t>
  </si>
  <si>
    <t>НАЛОГОВЫЕ И НЕНАЛОГОВЫЕ ДОХОДЫ</t>
  </si>
  <si>
    <t>НАЛОГИ  НА СОВОКУПНЫЙ ДОХОД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</si>
  <si>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</si>
  <si>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</si>
  <si>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</si>
  <si>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</si>
  <si>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</si>
  <si>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</si>
  <si>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</si>
  <si>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</si>
  <si>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</si>
  <si>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</si>
  <si>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</si>
  <si>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</si>
  <si>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</si>
  <si>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</si>
  <si>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</si>
  <si>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</si>
  <si>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</si>
  <si>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территории от 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</si>
  <si>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</si>
  <si>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</si>
  <si>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</si>
  <si>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</si>
  <si>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</si>
  <si>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</si>
  <si>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</si>
  <si>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</si>
  <si>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</si>
  <si>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</si>
  <si>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</si>
  <si>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</si>
  <si>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</si>
  <si>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</si>
  <si>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</si>
  <si>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</si>
  <si>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</si>
  <si>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Другие вопросы в области образования</t>
  </si>
  <si>
    <t xml:space="preserve">КУЛЬТУРА, КИНЕМАТОГРАФИЯ </t>
  </si>
  <si>
    <t>08 00</t>
  </si>
  <si>
    <t>Культура</t>
  </si>
  <si>
    <t>Социальная политика</t>
  </si>
  <si>
    <t>10 00</t>
  </si>
  <si>
    <t>Пенсионное обеспечение</t>
  </si>
  <si>
    <t>10 01</t>
  </si>
  <si>
    <t>Охрана семьи и детства</t>
  </si>
  <si>
    <t>10 04</t>
  </si>
  <si>
    <t xml:space="preserve">ФИЗИЧЕСКАЯ КУЛЬТУРА И СПОРТ </t>
  </si>
  <si>
    <t>11 00</t>
  </si>
  <si>
    <t>Массовый спорт</t>
  </si>
  <si>
    <t>11 02</t>
  </si>
  <si>
    <t>СРЕДСТВА МАССОВОЙ ИНФОРМАЦИИ</t>
  </si>
  <si>
    <t>12 00</t>
  </si>
  <si>
    <t>Периодическая печать и издательства</t>
  </si>
  <si>
    <t>12 02</t>
  </si>
  <si>
    <t>ИТОГО</t>
  </si>
  <si>
    <t>Дефицит (-), профицит (+)</t>
  </si>
  <si>
    <t>Бюджет 2019 года (с внесенными изменениями и дополнениями)</t>
  </si>
  <si>
    <t>изм. № 1 от 12.03.2019                   (тыс. руб.)</t>
  </si>
  <si>
    <t>Код доходов/ расходов</t>
  </si>
  <si>
    <t>Утверждено на 2019                  (тыс. руб.)</t>
  </si>
  <si>
    <t xml:space="preserve">РАСХОДЫ </t>
  </si>
  <si>
    <t>Обеспечение проведения выборов и референдумов</t>
  </si>
  <si>
    <t>01 07</t>
  </si>
  <si>
    <t>ОХРАНА ОКРУЖАЮЩЕЙ СРЕДЫ</t>
  </si>
  <si>
    <t>06 00</t>
  </si>
  <si>
    <t>Другие вопросы в области охраны окружающей среды</t>
  </si>
  <si>
    <t>06 05</t>
  </si>
  <si>
    <t>07 09</t>
  </si>
  <si>
    <t>0801</t>
  </si>
  <si>
    <t>Бюджет    (с изм. и доп.) на 2019                   (тыс. руб.)</t>
  </si>
  <si>
    <t>ДОХОДЫ ОТ ОКАЗАНИЯ ПЛАТНЫХ УСЛУГ И КОМПЕНСАЦИИ ЗАТРАТ ГОСУДАРСТВА</t>
  </si>
  <si>
    <t>изм. № 2 от 30.07.2019                 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</si>
</sst>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/>
    <xf numFmtId="164" fontId="6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 applyProtection="1">
      <alignment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" name="Поле 11809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3" name="Поле 11808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4" name="Поле 11807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5" name="Поле 11806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6" name="Поле 11805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7" name="Поле 11804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8" name="Поле 11803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9" name="Поле 11802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0" name="Поле 11801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1" name="Поле 11800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2" name="Поле 11799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3" name="Поле 11798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4" name="Поле 11797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5" name="Поле 11796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6" name="Поле 11795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7" name="Поле 11794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8" name="Поле 11793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9" name="Поле 11792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0" name="Поле 11791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1" name="Поле 11790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2" name="Поле 11789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3" name="Поле 11788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4" name="Поле 11787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5" name="Поле 11786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6" name="Поле 11785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7" name="Поле 11784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8" name="Поле 11783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9" name="Поле 11782"/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2" name="Поле 11781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3" name="Поле 11780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4" name="Поле 11779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5" name="Поле 11778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6" name="Поле 11777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7" name="Поле 11776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8" name="Поле 11775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9" name="Поле 11774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0" name="Поле 11773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1" name="Поле 11772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2" name="Поле 11771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3" name="Поле 11770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4" name="Поле 11769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5" name="Поле 11768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6" name="Поле 11767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7" name="Поле 11766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8" name="Поле 11765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9" name="Поле 11764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0" name="Поле 11763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1" name="Поле 11762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2" name="Поле 11761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3" name="Поле 11760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4" name="Поле 11759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5" name="Поле 11758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6" name="Поле 11757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7" name="Поле 11756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8" name="Поле 11755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9" name="Поле 11754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70" name="Поле 11753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71" name="Поле 11752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72" name="Поле 11751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73" name="Поле 11750"/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190" name="Text Box 59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191" name="Text Box 60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192" name="Text Box 61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193" name="Text Box 62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2" name="Text Box 51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3" name="Text Box 52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4" name="Text Box 53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5" name="Text Box 54"/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4" name="Text Box 51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5" name="Text Box 52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6" name="Text Box 53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7" name="Text Box 54"/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18" name="Text Box 59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19" name="Text Box 60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0" name="Text Box 61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1" name="Text Box 6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0" name="Text Box 51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1" name="Text Box 5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2" name="Text Box 5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3" name="Text Box 5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4" name="Text Box 59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5" name="Text Box 60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6" name="Text Box 61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7" name="Text Box 6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6" name="Text Box 51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7" name="Text Box 52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8" name="Text Box 53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9" name="Text Box 54"/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0" name="Text Box 59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1" name="Text Box 60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2" name="Text Box 61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3" name="Text Box 62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62" name="Text Box 51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63" name="Text Box 52"/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</xdr:row>
      <xdr:rowOff>9525</xdr:rowOff>
    </xdr:from>
    <xdr:to>
      <xdr:col>3</xdr:col>
      <xdr:colOff>533400</xdr:colOff>
      <xdr:row>4</xdr:row>
      <xdr:rowOff>9525</xdr:rowOff>
    </xdr:to>
    <xdr:sp macro="" textlink="">
      <xdr:nvSpPr>
        <xdr:cNvPr id="264" name="Text Box 53"/>
        <xdr:cNvSpPr txBox="1">
          <a:spLocks noChangeArrowheads="1"/>
        </xdr:cNvSpPr>
      </xdr:nvSpPr>
      <xdr:spPr bwMode="auto">
        <a:xfrm>
          <a:off x="51149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66" name="Поле 1178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67" name="Поле 1178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68" name="Поле 1177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69" name="Поле 1177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0" name="Поле 1177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1" name="Поле 1177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2" name="Поле 1177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3" name="Поле 1177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4" name="Поле 1177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5" name="Поле 1177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6" name="Поле 1177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7" name="Поле 1177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8" name="Поле 1176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9" name="Поле 1176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0" name="Поле 1176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1" name="Поле 1176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2" name="Поле 1176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3" name="Поле 1176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4" name="Поле 1176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5" name="Поле 1176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6" name="Поле 1176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7" name="Поле 1176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8" name="Поле 1175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9" name="Поле 1175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0" name="Поле 1175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1" name="Поле 1175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2" name="Поле 1175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3" name="Поле 1175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4" name="Поле 1175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5" name="Поле 1175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6" name="Поле 1175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7" name="Поле 1175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4</xdr:row>
      <xdr:rowOff>19050</xdr:rowOff>
    </xdr:from>
    <xdr:to>
      <xdr:col>5</xdr:col>
      <xdr:colOff>28575</xdr:colOff>
      <xdr:row>5</xdr:row>
      <xdr:rowOff>9525</xdr:rowOff>
    </xdr:to>
    <xdr:sp macro="" textlink="">
      <xdr:nvSpPr>
        <xdr:cNvPr id="298" name="Поле 11781"/>
        <xdr:cNvSpPr txBox="1">
          <a:spLocks noChangeArrowheads="1"/>
        </xdr:cNvSpPr>
      </xdr:nvSpPr>
      <xdr:spPr bwMode="auto">
        <a:xfrm>
          <a:off x="5953125" y="164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299" name="Поле 1178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0" name="Поле 1177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1" name="Поле 1177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2" name="Поле 1177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3" name="Поле 1177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4" name="Поле 1177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5" name="Поле 1177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6" name="Поле 1177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7" name="Поле 1177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8" name="Поле 1177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9" name="Поле 1177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0" name="Поле 1176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1" name="Поле 1176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2" name="Поле 1176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3" name="Поле 1176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4" name="Поле 1176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5" name="Поле 1176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6" name="Поле 1176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7" name="Поле 1176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8" name="Поле 1176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9" name="Поле 1176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0" name="Поле 11759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1" name="Поле 11758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2" name="Поле 11757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3" name="Поле 11756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4" name="Поле 11755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5" name="Поле 11754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6" name="Поле 11753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7" name="Поле 11752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8" name="Поле 11751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9" name="Поле 11750"/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265" name="Text Box 59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0" name="Text Box 60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1" name="Text Box 61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2" name="Text Box 62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0" name="Text Box 5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2" name="Text Box 52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3" name="Text Box 53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4" name="Text Box 54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5" name="Text Box 59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6" name="Text Box 60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7" name="Text Box 61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8" name="Text Box 62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6" name="Text Box 5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7" name="Text Box 51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8" name="Text Box 52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9" name="Text Box 53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60" name="Text Box 54"/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1" name="Text Box 59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2" name="Text Box 60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3" name="Text Box 61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4" name="Text Box 62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8" name="Text Box 5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73" name="Text Box 51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74" name="Text Box 52"/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</xdr:row>
      <xdr:rowOff>9525</xdr:rowOff>
    </xdr:from>
    <xdr:to>
      <xdr:col>5</xdr:col>
      <xdr:colOff>533400</xdr:colOff>
      <xdr:row>4</xdr:row>
      <xdr:rowOff>9525</xdr:rowOff>
    </xdr:to>
    <xdr:sp macro="" textlink="">
      <xdr:nvSpPr>
        <xdr:cNvPr id="375" name="Text Box 53"/>
        <xdr:cNvSpPr txBox="1">
          <a:spLocks noChangeArrowheads="1"/>
        </xdr:cNvSpPr>
      </xdr:nvSpPr>
      <xdr:spPr bwMode="auto">
        <a:xfrm>
          <a:off x="5114925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76" name="Поле 11781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77" name="Поле 11780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78" name="Поле 11779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79" name="Поле 11778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0" name="Поле 11777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1" name="Поле 11776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2" name="Поле 11775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3" name="Поле 11774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4" name="Поле 11773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5" name="Поле 11772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6" name="Поле 11771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7" name="Поле 11770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8" name="Поле 11769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9" name="Поле 11768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0" name="Поле 11767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1" name="Поле 11766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2" name="Поле 11765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3" name="Поле 11764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4" name="Поле 11763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5" name="Поле 11762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6" name="Поле 11761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7" name="Поле 11760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8" name="Поле 11759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9" name="Поле 11758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0" name="Поле 11757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1" name="Поле 11756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2" name="Поле 11755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3" name="Поле 11754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4" name="Поле 11753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5" name="Поле 11752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6" name="Поле 11751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7" name="Поле 11750"/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4</xdr:row>
      <xdr:rowOff>19050</xdr:rowOff>
    </xdr:from>
    <xdr:to>
      <xdr:col>7</xdr:col>
      <xdr:colOff>28575</xdr:colOff>
      <xdr:row>5</xdr:row>
      <xdr:rowOff>9525</xdr:rowOff>
    </xdr:to>
    <xdr:sp macro="" textlink="">
      <xdr:nvSpPr>
        <xdr:cNvPr id="408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</xdr:row>
      <xdr:rowOff>133350</xdr:rowOff>
    </xdr:from>
    <xdr:to>
      <xdr:col>6</xdr:col>
      <xdr:colOff>85725</xdr:colOff>
      <xdr:row>5</xdr:row>
      <xdr:rowOff>123825</xdr:rowOff>
    </xdr:to>
    <xdr:sp macro="" textlink="">
      <xdr:nvSpPr>
        <xdr:cNvPr id="409" name="Поле 11780"/>
        <xdr:cNvSpPr txBox="1">
          <a:spLocks noChangeArrowheads="1"/>
        </xdr:cNvSpPr>
      </xdr:nvSpPr>
      <xdr:spPr bwMode="auto">
        <a:xfrm>
          <a:off x="6677025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0" name="Поле 11779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1" name="Поле 11778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2" name="Поле 11777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3" name="Поле 11776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4" name="Поле 11775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5" name="Поле 11774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6" name="Поле 11773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7" name="Поле 11772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8" name="Поле 11771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9" name="Поле 11770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0" name="Поле 11769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1" name="Поле 11768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2" name="Поле 11767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3" name="Поле 11766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4" name="Поле 11765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5" name="Поле 11764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6" name="Поле 11763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7" name="Поле 11762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8" name="Поле 11761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9" name="Поле 11760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0" name="Поле 11759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1" name="Поле 11758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2" name="Поле 11757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3" name="Поле 11756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4" name="Поле 11755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5" name="Поле 11754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6" name="Поле 11753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7" name="Поле 11752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76200</xdr:rowOff>
    </xdr:from>
    <xdr:to>
      <xdr:col>6</xdr:col>
      <xdr:colOff>76200</xdr:colOff>
      <xdr:row>5</xdr:row>
      <xdr:rowOff>66675</xdr:rowOff>
    </xdr:to>
    <xdr:sp macro="" textlink="">
      <xdr:nvSpPr>
        <xdr:cNvPr id="438" name="Поле 11751"/>
        <xdr:cNvSpPr txBox="1">
          <a:spLocks noChangeArrowheads="1"/>
        </xdr:cNvSpPr>
      </xdr:nvSpPr>
      <xdr:spPr bwMode="auto">
        <a:xfrm>
          <a:off x="6667500" y="1504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4</xdr:row>
      <xdr:rowOff>133350</xdr:rowOff>
    </xdr:from>
    <xdr:to>
      <xdr:col>6</xdr:col>
      <xdr:colOff>57150</xdr:colOff>
      <xdr:row>5</xdr:row>
      <xdr:rowOff>123825</xdr:rowOff>
    </xdr:to>
    <xdr:sp macro="" textlink="">
      <xdr:nvSpPr>
        <xdr:cNvPr id="439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5</xdr:row>
      <xdr:rowOff>19050</xdr:rowOff>
    </xdr:from>
    <xdr:to>
      <xdr:col>5</xdr:col>
      <xdr:colOff>28575</xdr:colOff>
      <xdr:row>6</xdr:row>
      <xdr:rowOff>9525</xdr:rowOff>
    </xdr:to>
    <xdr:sp macro="" textlink="">
      <xdr:nvSpPr>
        <xdr:cNvPr id="440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6</xdr:row>
      <xdr:rowOff>19050</xdr:rowOff>
    </xdr:from>
    <xdr:to>
      <xdr:col>5</xdr:col>
      <xdr:colOff>28575</xdr:colOff>
      <xdr:row>7</xdr:row>
      <xdr:rowOff>9525</xdr:rowOff>
    </xdr:to>
    <xdr:sp macro="" textlink="">
      <xdr:nvSpPr>
        <xdr:cNvPr id="441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7</xdr:row>
      <xdr:rowOff>19050</xdr:rowOff>
    </xdr:from>
    <xdr:to>
      <xdr:col>5</xdr:col>
      <xdr:colOff>28575</xdr:colOff>
      <xdr:row>8</xdr:row>
      <xdr:rowOff>9525</xdr:rowOff>
    </xdr:to>
    <xdr:sp macro="" textlink="">
      <xdr:nvSpPr>
        <xdr:cNvPr id="442" name="Поле 11781"/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5</xdr:row>
      <xdr:rowOff>19050</xdr:rowOff>
    </xdr:from>
    <xdr:to>
      <xdr:col>5</xdr:col>
      <xdr:colOff>28575</xdr:colOff>
      <xdr:row>6</xdr:row>
      <xdr:rowOff>9525</xdr:rowOff>
    </xdr:to>
    <xdr:sp macro="" textlink="">
      <xdr:nvSpPr>
        <xdr:cNvPr id="443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6</xdr:row>
      <xdr:rowOff>19050</xdr:rowOff>
    </xdr:from>
    <xdr:to>
      <xdr:col>5</xdr:col>
      <xdr:colOff>28575</xdr:colOff>
      <xdr:row>7</xdr:row>
      <xdr:rowOff>9525</xdr:rowOff>
    </xdr:to>
    <xdr:sp macro="" textlink="">
      <xdr:nvSpPr>
        <xdr:cNvPr id="444" name="Поле 11781"/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6</xdr:row>
      <xdr:rowOff>19050</xdr:rowOff>
    </xdr:from>
    <xdr:to>
      <xdr:col>5</xdr:col>
      <xdr:colOff>28575</xdr:colOff>
      <xdr:row>7</xdr:row>
      <xdr:rowOff>9525</xdr:rowOff>
    </xdr:to>
    <xdr:sp macro="" textlink="">
      <xdr:nvSpPr>
        <xdr:cNvPr id="445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7</xdr:row>
      <xdr:rowOff>19050</xdr:rowOff>
    </xdr:from>
    <xdr:to>
      <xdr:col>5</xdr:col>
      <xdr:colOff>28575</xdr:colOff>
      <xdr:row>8</xdr:row>
      <xdr:rowOff>9525</xdr:rowOff>
    </xdr:to>
    <xdr:sp macro="" textlink="">
      <xdr:nvSpPr>
        <xdr:cNvPr id="446" name="Поле 11781"/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7</xdr:row>
      <xdr:rowOff>19050</xdr:rowOff>
    </xdr:from>
    <xdr:to>
      <xdr:col>5</xdr:col>
      <xdr:colOff>28575</xdr:colOff>
      <xdr:row>8</xdr:row>
      <xdr:rowOff>9525</xdr:rowOff>
    </xdr:to>
    <xdr:sp macro="" textlink="">
      <xdr:nvSpPr>
        <xdr:cNvPr id="447" name="Поле 11781"/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4</xdr:row>
      <xdr:rowOff>19050</xdr:rowOff>
    </xdr:from>
    <xdr:to>
      <xdr:col>5</xdr:col>
      <xdr:colOff>28575</xdr:colOff>
      <xdr:row>5</xdr:row>
      <xdr:rowOff>9525</xdr:rowOff>
    </xdr:to>
    <xdr:sp macro="" textlink="">
      <xdr:nvSpPr>
        <xdr:cNvPr id="480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1" name="Поле 11780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2" name="Поле 11779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3" name="Поле 11778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4" name="Поле 11777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5" name="Поле 11776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6" name="Поле 11775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7" name="Поле 11774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8" name="Поле 11773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9" name="Поле 11772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0" name="Поле 11771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1" name="Поле 11770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2" name="Поле 11769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3" name="Поле 11768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4" name="Поле 11767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5" name="Поле 11766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6" name="Поле 11765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7" name="Поле 11764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8" name="Поле 11763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9" name="Поле 11762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0" name="Поле 11761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1" name="Поле 11760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2" name="Поле 11759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3" name="Поле 11758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4" name="Поле 11757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5" name="Поле 11756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6" name="Поле 11755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7" name="Поле 11754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8" name="Поле 11753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9" name="Поле 11752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10" name="Поле 11751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11" name="Поле 11750"/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5</xdr:row>
      <xdr:rowOff>19050</xdr:rowOff>
    </xdr:from>
    <xdr:to>
      <xdr:col>5</xdr:col>
      <xdr:colOff>28575</xdr:colOff>
      <xdr:row>6</xdr:row>
      <xdr:rowOff>9525</xdr:rowOff>
    </xdr:to>
    <xdr:sp macro="" textlink="">
      <xdr:nvSpPr>
        <xdr:cNvPr id="448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</xdr:row>
      <xdr:rowOff>9525</xdr:rowOff>
    </xdr:from>
    <xdr:to>
      <xdr:col>5</xdr:col>
      <xdr:colOff>533400</xdr:colOff>
      <xdr:row>5</xdr:row>
      <xdr:rowOff>0</xdr:rowOff>
    </xdr:to>
    <xdr:sp macro="" textlink="">
      <xdr:nvSpPr>
        <xdr:cNvPr id="449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0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1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2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3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4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5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6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7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8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9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0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1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2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3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4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5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6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7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8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9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0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1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2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3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4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5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6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7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8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9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512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513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5</xdr:row>
      <xdr:rowOff>133350</xdr:rowOff>
    </xdr:from>
    <xdr:to>
      <xdr:col>6</xdr:col>
      <xdr:colOff>57150</xdr:colOff>
      <xdr:row>6</xdr:row>
      <xdr:rowOff>123825</xdr:rowOff>
    </xdr:to>
    <xdr:sp macro="" textlink="">
      <xdr:nvSpPr>
        <xdr:cNvPr id="514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5</xdr:row>
      <xdr:rowOff>19050</xdr:rowOff>
    </xdr:from>
    <xdr:to>
      <xdr:col>5</xdr:col>
      <xdr:colOff>28575</xdr:colOff>
      <xdr:row>6</xdr:row>
      <xdr:rowOff>9525</xdr:rowOff>
    </xdr:to>
    <xdr:sp macro="" textlink="">
      <xdr:nvSpPr>
        <xdr:cNvPr id="515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6</xdr:row>
      <xdr:rowOff>19050</xdr:rowOff>
    </xdr:from>
    <xdr:to>
      <xdr:col>5</xdr:col>
      <xdr:colOff>28575</xdr:colOff>
      <xdr:row>7</xdr:row>
      <xdr:rowOff>9525</xdr:rowOff>
    </xdr:to>
    <xdr:sp macro="" textlink="">
      <xdr:nvSpPr>
        <xdr:cNvPr id="516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5</xdr:row>
      <xdr:rowOff>9525</xdr:rowOff>
    </xdr:from>
    <xdr:to>
      <xdr:col>5</xdr:col>
      <xdr:colOff>533400</xdr:colOff>
      <xdr:row>5</xdr:row>
      <xdr:rowOff>190500</xdr:rowOff>
    </xdr:to>
    <xdr:sp macro="" textlink="">
      <xdr:nvSpPr>
        <xdr:cNvPr id="517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18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19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0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1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2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3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4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5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6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7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8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9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0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1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2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3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4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5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6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7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8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9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0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1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2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3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4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5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6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7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8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9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6</xdr:row>
      <xdr:rowOff>133350</xdr:rowOff>
    </xdr:from>
    <xdr:to>
      <xdr:col>6</xdr:col>
      <xdr:colOff>57150</xdr:colOff>
      <xdr:row>7</xdr:row>
      <xdr:rowOff>123825</xdr:rowOff>
    </xdr:to>
    <xdr:sp macro="" textlink="">
      <xdr:nvSpPr>
        <xdr:cNvPr id="550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6</xdr:row>
      <xdr:rowOff>19050</xdr:rowOff>
    </xdr:from>
    <xdr:to>
      <xdr:col>5</xdr:col>
      <xdr:colOff>28575</xdr:colOff>
      <xdr:row>7</xdr:row>
      <xdr:rowOff>9525</xdr:rowOff>
    </xdr:to>
    <xdr:sp macro="" textlink="">
      <xdr:nvSpPr>
        <xdr:cNvPr id="551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6</xdr:row>
      <xdr:rowOff>9525</xdr:rowOff>
    </xdr:from>
    <xdr:to>
      <xdr:col>5</xdr:col>
      <xdr:colOff>533400</xdr:colOff>
      <xdr:row>6</xdr:row>
      <xdr:rowOff>190500</xdr:rowOff>
    </xdr:to>
    <xdr:sp macro="" textlink="">
      <xdr:nvSpPr>
        <xdr:cNvPr id="552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7</xdr:row>
      <xdr:rowOff>19050</xdr:rowOff>
    </xdr:from>
    <xdr:to>
      <xdr:col>5</xdr:col>
      <xdr:colOff>28575</xdr:colOff>
      <xdr:row>8</xdr:row>
      <xdr:rowOff>9525</xdr:rowOff>
    </xdr:to>
    <xdr:sp macro="" textlink="">
      <xdr:nvSpPr>
        <xdr:cNvPr id="553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6</xdr:row>
      <xdr:rowOff>9525</xdr:rowOff>
    </xdr:from>
    <xdr:to>
      <xdr:col>5</xdr:col>
      <xdr:colOff>533400</xdr:colOff>
      <xdr:row>6</xdr:row>
      <xdr:rowOff>190500</xdr:rowOff>
    </xdr:to>
    <xdr:sp macro="" textlink="">
      <xdr:nvSpPr>
        <xdr:cNvPr id="554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55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56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57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58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59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0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1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2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3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4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5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6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7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8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9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0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1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2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3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4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5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6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7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8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9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0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1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2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3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4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5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6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7</xdr:row>
      <xdr:rowOff>133350</xdr:rowOff>
    </xdr:from>
    <xdr:to>
      <xdr:col>6</xdr:col>
      <xdr:colOff>57150</xdr:colOff>
      <xdr:row>8</xdr:row>
      <xdr:rowOff>123825</xdr:rowOff>
    </xdr:to>
    <xdr:sp macro="" textlink="">
      <xdr:nvSpPr>
        <xdr:cNvPr id="587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7</xdr:row>
      <xdr:rowOff>19050</xdr:rowOff>
    </xdr:from>
    <xdr:to>
      <xdr:col>5</xdr:col>
      <xdr:colOff>28575</xdr:colOff>
      <xdr:row>8</xdr:row>
      <xdr:rowOff>9525</xdr:rowOff>
    </xdr:to>
    <xdr:sp macro="" textlink="">
      <xdr:nvSpPr>
        <xdr:cNvPr id="588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7</xdr:row>
      <xdr:rowOff>9525</xdr:rowOff>
    </xdr:from>
    <xdr:to>
      <xdr:col>5</xdr:col>
      <xdr:colOff>533400</xdr:colOff>
      <xdr:row>8</xdr:row>
      <xdr:rowOff>0</xdr:rowOff>
    </xdr:to>
    <xdr:sp macro="" textlink="">
      <xdr:nvSpPr>
        <xdr:cNvPr id="589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8</xdr:row>
      <xdr:rowOff>19050</xdr:rowOff>
    </xdr:from>
    <xdr:to>
      <xdr:col>5</xdr:col>
      <xdr:colOff>28575</xdr:colOff>
      <xdr:row>9</xdr:row>
      <xdr:rowOff>9525</xdr:rowOff>
    </xdr:to>
    <xdr:sp macro="" textlink="">
      <xdr:nvSpPr>
        <xdr:cNvPr id="590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7</xdr:row>
      <xdr:rowOff>9525</xdr:rowOff>
    </xdr:from>
    <xdr:to>
      <xdr:col>5</xdr:col>
      <xdr:colOff>533400</xdr:colOff>
      <xdr:row>8</xdr:row>
      <xdr:rowOff>0</xdr:rowOff>
    </xdr:to>
    <xdr:sp macro="" textlink="">
      <xdr:nvSpPr>
        <xdr:cNvPr id="591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2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3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4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5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6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7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8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9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0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1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2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3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4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5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6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7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8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9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0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1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2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3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4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5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6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7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8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9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20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21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22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23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8</xdr:row>
      <xdr:rowOff>133350</xdr:rowOff>
    </xdr:from>
    <xdr:to>
      <xdr:col>6</xdr:col>
      <xdr:colOff>57150</xdr:colOff>
      <xdr:row>9</xdr:row>
      <xdr:rowOff>123825</xdr:rowOff>
    </xdr:to>
    <xdr:sp macro="" textlink="">
      <xdr:nvSpPr>
        <xdr:cNvPr id="624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8</xdr:row>
      <xdr:rowOff>19050</xdr:rowOff>
    </xdr:from>
    <xdr:to>
      <xdr:col>5</xdr:col>
      <xdr:colOff>28575</xdr:colOff>
      <xdr:row>9</xdr:row>
      <xdr:rowOff>9525</xdr:rowOff>
    </xdr:to>
    <xdr:sp macro="" textlink="">
      <xdr:nvSpPr>
        <xdr:cNvPr id="625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8</xdr:row>
      <xdr:rowOff>9525</xdr:rowOff>
    </xdr:from>
    <xdr:to>
      <xdr:col>5</xdr:col>
      <xdr:colOff>533400</xdr:colOff>
      <xdr:row>8</xdr:row>
      <xdr:rowOff>190500</xdr:rowOff>
    </xdr:to>
    <xdr:sp macro="" textlink="">
      <xdr:nvSpPr>
        <xdr:cNvPr id="626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9</xdr:row>
      <xdr:rowOff>19050</xdr:rowOff>
    </xdr:from>
    <xdr:to>
      <xdr:col>5</xdr:col>
      <xdr:colOff>28575</xdr:colOff>
      <xdr:row>10</xdr:row>
      <xdr:rowOff>9525</xdr:rowOff>
    </xdr:to>
    <xdr:sp macro="" textlink="">
      <xdr:nvSpPr>
        <xdr:cNvPr id="627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8</xdr:row>
      <xdr:rowOff>9525</xdr:rowOff>
    </xdr:from>
    <xdr:to>
      <xdr:col>5</xdr:col>
      <xdr:colOff>533400</xdr:colOff>
      <xdr:row>8</xdr:row>
      <xdr:rowOff>190500</xdr:rowOff>
    </xdr:to>
    <xdr:sp macro="" textlink="">
      <xdr:nvSpPr>
        <xdr:cNvPr id="628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29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0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1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2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3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4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5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6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7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8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9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0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1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2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3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4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5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6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7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8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9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0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1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2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3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4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5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6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7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8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9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60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9</xdr:row>
      <xdr:rowOff>133350</xdr:rowOff>
    </xdr:from>
    <xdr:to>
      <xdr:col>6</xdr:col>
      <xdr:colOff>57150</xdr:colOff>
      <xdr:row>10</xdr:row>
      <xdr:rowOff>123825</xdr:rowOff>
    </xdr:to>
    <xdr:sp macro="" textlink="">
      <xdr:nvSpPr>
        <xdr:cNvPr id="661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9</xdr:row>
      <xdr:rowOff>19050</xdr:rowOff>
    </xdr:from>
    <xdr:to>
      <xdr:col>5</xdr:col>
      <xdr:colOff>28575</xdr:colOff>
      <xdr:row>10</xdr:row>
      <xdr:rowOff>9525</xdr:rowOff>
    </xdr:to>
    <xdr:sp macro="" textlink="">
      <xdr:nvSpPr>
        <xdr:cNvPr id="662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9</xdr:row>
      <xdr:rowOff>9525</xdr:rowOff>
    </xdr:from>
    <xdr:to>
      <xdr:col>5</xdr:col>
      <xdr:colOff>533400</xdr:colOff>
      <xdr:row>9</xdr:row>
      <xdr:rowOff>190500</xdr:rowOff>
    </xdr:to>
    <xdr:sp macro="" textlink="">
      <xdr:nvSpPr>
        <xdr:cNvPr id="663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10</xdr:row>
      <xdr:rowOff>19050</xdr:rowOff>
    </xdr:from>
    <xdr:to>
      <xdr:col>5</xdr:col>
      <xdr:colOff>28575</xdr:colOff>
      <xdr:row>11</xdr:row>
      <xdr:rowOff>9525</xdr:rowOff>
    </xdr:to>
    <xdr:sp macro="" textlink="">
      <xdr:nvSpPr>
        <xdr:cNvPr id="664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9</xdr:row>
      <xdr:rowOff>9525</xdr:rowOff>
    </xdr:from>
    <xdr:to>
      <xdr:col>5</xdr:col>
      <xdr:colOff>533400</xdr:colOff>
      <xdr:row>9</xdr:row>
      <xdr:rowOff>190500</xdr:rowOff>
    </xdr:to>
    <xdr:sp macro="" textlink="">
      <xdr:nvSpPr>
        <xdr:cNvPr id="665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66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67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68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69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0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1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2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3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4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5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6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7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8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9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0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1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2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3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4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5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6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7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8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9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0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1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2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3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4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5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6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7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10</xdr:row>
      <xdr:rowOff>133350</xdr:rowOff>
    </xdr:from>
    <xdr:to>
      <xdr:col>6</xdr:col>
      <xdr:colOff>57150</xdr:colOff>
      <xdr:row>11</xdr:row>
      <xdr:rowOff>123825</xdr:rowOff>
    </xdr:to>
    <xdr:sp macro="" textlink="">
      <xdr:nvSpPr>
        <xdr:cNvPr id="698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10</xdr:row>
      <xdr:rowOff>19050</xdr:rowOff>
    </xdr:from>
    <xdr:to>
      <xdr:col>5</xdr:col>
      <xdr:colOff>28575</xdr:colOff>
      <xdr:row>11</xdr:row>
      <xdr:rowOff>9525</xdr:rowOff>
    </xdr:to>
    <xdr:sp macro="" textlink="">
      <xdr:nvSpPr>
        <xdr:cNvPr id="699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10</xdr:row>
      <xdr:rowOff>9525</xdr:rowOff>
    </xdr:from>
    <xdr:to>
      <xdr:col>5</xdr:col>
      <xdr:colOff>533400</xdr:colOff>
      <xdr:row>11</xdr:row>
      <xdr:rowOff>28575</xdr:rowOff>
    </xdr:to>
    <xdr:sp macro="" textlink="">
      <xdr:nvSpPr>
        <xdr:cNvPr id="700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11</xdr:row>
      <xdr:rowOff>19050</xdr:rowOff>
    </xdr:from>
    <xdr:to>
      <xdr:col>5</xdr:col>
      <xdr:colOff>28575</xdr:colOff>
      <xdr:row>12</xdr:row>
      <xdr:rowOff>9525</xdr:rowOff>
    </xdr:to>
    <xdr:sp macro="" textlink="">
      <xdr:nvSpPr>
        <xdr:cNvPr id="701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10</xdr:row>
      <xdr:rowOff>9525</xdr:rowOff>
    </xdr:from>
    <xdr:to>
      <xdr:col>5</xdr:col>
      <xdr:colOff>533400</xdr:colOff>
      <xdr:row>11</xdr:row>
      <xdr:rowOff>28575</xdr:rowOff>
    </xdr:to>
    <xdr:sp macro="" textlink="">
      <xdr:nvSpPr>
        <xdr:cNvPr id="702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3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4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5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6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7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8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9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0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1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2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3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4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5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6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7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8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9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0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1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2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3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4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5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6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7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8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9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30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31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32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33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34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11</xdr:row>
      <xdr:rowOff>133350</xdr:rowOff>
    </xdr:from>
    <xdr:to>
      <xdr:col>6</xdr:col>
      <xdr:colOff>57150</xdr:colOff>
      <xdr:row>12</xdr:row>
      <xdr:rowOff>123825</xdr:rowOff>
    </xdr:to>
    <xdr:sp macro="" textlink="">
      <xdr:nvSpPr>
        <xdr:cNvPr id="735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11</xdr:row>
      <xdr:rowOff>19050</xdr:rowOff>
    </xdr:from>
    <xdr:to>
      <xdr:col>5</xdr:col>
      <xdr:colOff>28575</xdr:colOff>
      <xdr:row>12</xdr:row>
      <xdr:rowOff>9525</xdr:rowOff>
    </xdr:to>
    <xdr:sp macro="" textlink="">
      <xdr:nvSpPr>
        <xdr:cNvPr id="736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11</xdr:row>
      <xdr:rowOff>9525</xdr:rowOff>
    </xdr:from>
    <xdr:to>
      <xdr:col>5</xdr:col>
      <xdr:colOff>533400</xdr:colOff>
      <xdr:row>11</xdr:row>
      <xdr:rowOff>190500</xdr:rowOff>
    </xdr:to>
    <xdr:sp macro="" textlink="">
      <xdr:nvSpPr>
        <xdr:cNvPr id="737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12</xdr:row>
      <xdr:rowOff>19050</xdr:rowOff>
    </xdr:from>
    <xdr:to>
      <xdr:col>5</xdr:col>
      <xdr:colOff>28575</xdr:colOff>
      <xdr:row>13</xdr:row>
      <xdr:rowOff>9525</xdr:rowOff>
    </xdr:to>
    <xdr:sp macro="" textlink="">
      <xdr:nvSpPr>
        <xdr:cNvPr id="738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11</xdr:row>
      <xdr:rowOff>9525</xdr:rowOff>
    </xdr:from>
    <xdr:to>
      <xdr:col>5</xdr:col>
      <xdr:colOff>533400</xdr:colOff>
      <xdr:row>11</xdr:row>
      <xdr:rowOff>190500</xdr:rowOff>
    </xdr:to>
    <xdr:sp macro="" textlink="">
      <xdr:nvSpPr>
        <xdr:cNvPr id="739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0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1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2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3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4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5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6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7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8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9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0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1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2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3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4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5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6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7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8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9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0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1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2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3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4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5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6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7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8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9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70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71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12</xdr:row>
      <xdr:rowOff>133350</xdr:rowOff>
    </xdr:from>
    <xdr:to>
      <xdr:col>6</xdr:col>
      <xdr:colOff>57150</xdr:colOff>
      <xdr:row>13</xdr:row>
      <xdr:rowOff>123825</xdr:rowOff>
    </xdr:to>
    <xdr:sp macro="" textlink="">
      <xdr:nvSpPr>
        <xdr:cNvPr id="772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12</xdr:row>
      <xdr:rowOff>19050</xdr:rowOff>
    </xdr:from>
    <xdr:to>
      <xdr:col>5</xdr:col>
      <xdr:colOff>28575</xdr:colOff>
      <xdr:row>13</xdr:row>
      <xdr:rowOff>9525</xdr:rowOff>
    </xdr:to>
    <xdr:sp macro="" textlink="">
      <xdr:nvSpPr>
        <xdr:cNvPr id="773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12</xdr:row>
      <xdr:rowOff>9525</xdr:rowOff>
    </xdr:from>
    <xdr:to>
      <xdr:col>5</xdr:col>
      <xdr:colOff>533400</xdr:colOff>
      <xdr:row>12</xdr:row>
      <xdr:rowOff>190500</xdr:rowOff>
    </xdr:to>
    <xdr:sp macro="" textlink="">
      <xdr:nvSpPr>
        <xdr:cNvPr id="774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13</xdr:row>
      <xdr:rowOff>19050</xdr:rowOff>
    </xdr:from>
    <xdr:to>
      <xdr:col>5</xdr:col>
      <xdr:colOff>28575</xdr:colOff>
      <xdr:row>14</xdr:row>
      <xdr:rowOff>9525</xdr:rowOff>
    </xdr:to>
    <xdr:sp macro="" textlink="">
      <xdr:nvSpPr>
        <xdr:cNvPr id="775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12</xdr:row>
      <xdr:rowOff>9525</xdr:rowOff>
    </xdr:from>
    <xdr:to>
      <xdr:col>5</xdr:col>
      <xdr:colOff>533400</xdr:colOff>
      <xdr:row>12</xdr:row>
      <xdr:rowOff>190500</xdr:rowOff>
    </xdr:to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77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78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79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0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1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2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3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4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5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6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7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8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9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0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1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2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3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4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5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6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7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8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9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0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1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2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3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4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5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6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7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8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13</xdr:row>
      <xdr:rowOff>133350</xdr:rowOff>
    </xdr:from>
    <xdr:to>
      <xdr:col>6</xdr:col>
      <xdr:colOff>57150</xdr:colOff>
      <xdr:row>14</xdr:row>
      <xdr:rowOff>123825</xdr:rowOff>
    </xdr:to>
    <xdr:sp macro="" textlink="">
      <xdr:nvSpPr>
        <xdr:cNvPr id="809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13</xdr:row>
      <xdr:rowOff>19050</xdr:rowOff>
    </xdr:from>
    <xdr:to>
      <xdr:col>5</xdr:col>
      <xdr:colOff>28575</xdr:colOff>
      <xdr:row>14</xdr:row>
      <xdr:rowOff>9525</xdr:rowOff>
    </xdr:to>
    <xdr:sp macro="" textlink="">
      <xdr:nvSpPr>
        <xdr:cNvPr id="810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13</xdr:row>
      <xdr:rowOff>9525</xdr:rowOff>
    </xdr:from>
    <xdr:to>
      <xdr:col>5</xdr:col>
      <xdr:colOff>533400</xdr:colOff>
      <xdr:row>13</xdr:row>
      <xdr:rowOff>190500</xdr:rowOff>
    </xdr:to>
    <xdr:sp macro="" textlink="">
      <xdr:nvSpPr>
        <xdr:cNvPr id="811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14</xdr:row>
      <xdr:rowOff>19050</xdr:rowOff>
    </xdr:from>
    <xdr:to>
      <xdr:col>5</xdr:col>
      <xdr:colOff>28575</xdr:colOff>
      <xdr:row>15</xdr:row>
      <xdr:rowOff>9525</xdr:rowOff>
    </xdr:to>
    <xdr:sp macro="" textlink="">
      <xdr:nvSpPr>
        <xdr:cNvPr id="812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13</xdr:row>
      <xdr:rowOff>9525</xdr:rowOff>
    </xdr:from>
    <xdr:to>
      <xdr:col>5</xdr:col>
      <xdr:colOff>533400</xdr:colOff>
      <xdr:row>13</xdr:row>
      <xdr:rowOff>190500</xdr:rowOff>
    </xdr:to>
    <xdr:sp macro="" textlink="">
      <xdr:nvSpPr>
        <xdr:cNvPr id="813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4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5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6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7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8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9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0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1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2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3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4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5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6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7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8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9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0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1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2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3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4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5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6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7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8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9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0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1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2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3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4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5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14</xdr:row>
      <xdr:rowOff>133350</xdr:rowOff>
    </xdr:from>
    <xdr:to>
      <xdr:col>6</xdr:col>
      <xdr:colOff>57150</xdr:colOff>
      <xdr:row>15</xdr:row>
      <xdr:rowOff>123825</xdr:rowOff>
    </xdr:to>
    <xdr:sp macro="" textlink="">
      <xdr:nvSpPr>
        <xdr:cNvPr id="846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14</xdr:row>
      <xdr:rowOff>19050</xdr:rowOff>
    </xdr:from>
    <xdr:to>
      <xdr:col>5</xdr:col>
      <xdr:colOff>28575</xdr:colOff>
      <xdr:row>15</xdr:row>
      <xdr:rowOff>9525</xdr:rowOff>
    </xdr:to>
    <xdr:sp macro="" textlink="">
      <xdr:nvSpPr>
        <xdr:cNvPr id="847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14</xdr:row>
      <xdr:rowOff>9525</xdr:rowOff>
    </xdr:from>
    <xdr:to>
      <xdr:col>5</xdr:col>
      <xdr:colOff>533400</xdr:colOff>
      <xdr:row>14</xdr:row>
      <xdr:rowOff>190500</xdr:rowOff>
    </xdr:to>
    <xdr:sp macro="" textlink="">
      <xdr:nvSpPr>
        <xdr:cNvPr id="848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15</xdr:row>
      <xdr:rowOff>19050</xdr:rowOff>
    </xdr:from>
    <xdr:to>
      <xdr:col>5</xdr:col>
      <xdr:colOff>28575</xdr:colOff>
      <xdr:row>16</xdr:row>
      <xdr:rowOff>9525</xdr:rowOff>
    </xdr:to>
    <xdr:sp macro="" textlink="">
      <xdr:nvSpPr>
        <xdr:cNvPr id="849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14</xdr:row>
      <xdr:rowOff>9525</xdr:rowOff>
    </xdr:from>
    <xdr:to>
      <xdr:col>5</xdr:col>
      <xdr:colOff>533400</xdr:colOff>
      <xdr:row>14</xdr:row>
      <xdr:rowOff>190500</xdr:rowOff>
    </xdr:to>
    <xdr:sp macro="" textlink="">
      <xdr:nvSpPr>
        <xdr:cNvPr id="850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1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2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3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4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5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6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7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8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9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0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1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2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3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4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5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6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7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8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9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0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1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2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3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4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5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6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7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8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9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80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81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82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15</xdr:row>
      <xdr:rowOff>133350</xdr:rowOff>
    </xdr:from>
    <xdr:to>
      <xdr:col>6</xdr:col>
      <xdr:colOff>57150</xdr:colOff>
      <xdr:row>16</xdr:row>
      <xdr:rowOff>123825</xdr:rowOff>
    </xdr:to>
    <xdr:sp macro="" textlink="">
      <xdr:nvSpPr>
        <xdr:cNvPr id="883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15</xdr:row>
      <xdr:rowOff>19050</xdr:rowOff>
    </xdr:from>
    <xdr:to>
      <xdr:col>5</xdr:col>
      <xdr:colOff>28575</xdr:colOff>
      <xdr:row>16</xdr:row>
      <xdr:rowOff>9525</xdr:rowOff>
    </xdr:to>
    <xdr:sp macro="" textlink="">
      <xdr:nvSpPr>
        <xdr:cNvPr id="884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15</xdr:row>
      <xdr:rowOff>9525</xdr:rowOff>
    </xdr:from>
    <xdr:to>
      <xdr:col>5</xdr:col>
      <xdr:colOff>533400</xdr:colOff>
      <xdr:row>15</xdr:row>
      <xdr:rowOff>190500</xdr:rowOff>
    </xdr:to>
    <xdr:sp macro="" textlink="">
      <xdr:nvSpPr>
        <xdr:cNvPr id="885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16</xdr:row>
      <xdr:rowOff>19050</xdr:rowOff>
    </xdr:from>
    <xdr:to>
      <xdr:col>5</xdr:col>
      <xdr:colOff>28575</xdr:colOff>
      <xdr:row>17</xdr:row>
      <xdr:rowOff>9525</xdr:rowOff>
    </xdr:to>
    <xdr:sp macro="" textlink="">
      <xdr:nvSpPr>
        <xdr:cNvPr id="886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15</xdr:row>
      <xdr:rowOff>9525</xdr:rowOff>
    </xdr:from>
    <xdr:to>
      <xdr:col>5</xdr:col>
      <xdr:colOff>533400</xdr:colOff>
      <xdr:row>15</xdr:row>
      <xdr:rowOff>190500</xdr:rowOff>
    </xdr:to>
    <xdr:sp macro="" textlink="">
      <xdr:nvSpPr>
        <xdr:cNvPr id="887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88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89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0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1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2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3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4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5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6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7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8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9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0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1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2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3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4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5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6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7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8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9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0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1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2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3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4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5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6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7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8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9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16</xdr:row>
      <xdr:rowOff>133350</xdr:rowOff>
    </xdr:from>
    <xdr:to>
      <xdr:col>6</xdr:col>
      <xdr:colOff>57150</xdr:colOff>
      <xdr:row>17</xdr:row>
      <xdr:rowOff>123825</xdr:rowOff>
    </xdr:to>
    <xdr:sp macro="" textlink="">
      <xdr:nvSpPr>
        <xdr:cNvPr id="920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16</xdr:row>
      <xdr:rowOff>19050</xdr:rowOff>
    </xdr:from>
    <xdr:to>
      <xdr:col>5</xdr:col>
      <xdr:colOff>28575</xdr:colOff>
      <xdr:row>17</xdr:row>
      <xdr:rowOff>9525</xdr:rowOff>
    </xdr:to>
    <xdr:sp macro="" textlink="">
      <xdr:nvSpPr>
        <xdr:cNvPr id="921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16</xdr:row>
      <xdr:rowOff>9525</xdr:rowOff>
    </xdr:from>
    <xdr:to>
      <xdr:col>5</xdr:col>
      <xdr:colOff>533400</xdr:colOff>
      <xdr:row>16</xdr:row>
      <xdr:rowOff>190500</xdr:rowOff>
    </xdr:to>
    <xdr:sp macro="" textlink="">
      <xdr:nvSpPr>
        <xdr:cNvPr id="922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17</xdr:row>
      <xdr:rowOff>19050</xdr:rowOff>
    </xdr:from>
    <xdr:to>
      <xdr:col>5</xdr:col>
      <xdr:colOff>28575</xdr:colOff>
      <xdr:row>18</xdr:row>
      <xdr:rowOff>9525</xdr:rowOff>
    </xdr:to>
    <xdr:sp macro="" textlink="">
      <xdr:nvSpPr>
        <xdr:cNvPr id="923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16</xdr:row>
      <xdr:rowOff>9525</xdr:rowOff>
    </xdr:from>
    <xdr:to>
      <xdr:col>5</xdr:col>
      <xdr:colOff>533400</xdr:colOff>
      <xdr:row>16</xdr:row>
      <xdr:rowOff>190500</xdr:rowOff>
    </xdr:to>
    <xdr:sp macro="" textlink="">
      <xdr:nvSpPr>
        <xdr:cNvPr id="924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25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26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27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28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29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0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1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2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3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4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5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6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7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8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9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0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1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2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3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4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5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6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7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8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9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0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1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2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3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4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5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6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17</xdr:row>
      <xdr:rowOff>133350</xdr:rowOff>
    </xdr:from>
    <xdr:to>
      <xdr:col>6</xdr:col>
      <xdr:colOff>57150</xdr:colOff>
      <xdr:row>18</xdr:row>
      <xdr:rowOff>123825</xdr:rowOff>
    </xdr:to>
    <xdr:sp macro="" textlink="">
      <xdr:nvSpPr>
        <xdr:cNvPr id="957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17</xdr:row>
      <xdr:rowOff>19050</xdr:rowOff>
    </xdr:from>
    <xdr:to>
      <xdr:col>5</xdr:col>
      <xdr:colOff>28575</xdr:colOff>
      <xdr:row>18</xdr:row>
      <xdr:rowOff>9525</xdr:rowOff>
    </xdr:to>
    <xdr:sp macro="" textlink="">
      <xdr:nvSpPr>
        <xdr:cNvPr id="958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17</xdr:row>
      <xdr:rowOff>9525</xdr:rowOff>
    </xdr:from>
    <xdr:to>
      <xdr:col>5</xdr:col>
      <xdr:colOff>533400</xdr:colOff>
      <xdr:row>17</xdr:row>
      <xdr:rowOff>190500</xdr:rowOff>
    </xdr:to>
    <xdr:sp macro="" textlink="">
      <xdr:nvSpPr>
        <xdr:cNvPr id="959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18</xdr:row>
      <xdr:rowOff>19050</xdr:rowOff>
    </xdr:from>
    <xdr:to>
      <xdr:col>5</xdr:col>
      <xdr:colOff>28575</xdr:colOff>
      <xdr:row>19</xdr:row>
      <xdr:rowOff>9525</xdr:rowOff>
    </xdr:to>
    <xdr:sp macro="" textlink="">
      <xdr:nvSpPr>
        <xdr:cNvPr id="960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17</xdr:row>
      <xdr:rowOff>9525</xdr:rowOff>
    </xdr:from>
    <xdr:to>
      <xdr:col>5</xdr:col>
      <xdr:colOff>533400</xdr:colOff>
      <xdr:row>17</xdr:row>
      <xdr:rowOff>190500</xdr:rowOff>
    </xdr:to>
    <xdr:sp macro="" textlink="">
      <xdr:nvSpPr>
        <xdr:cNvPr id="961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2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3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4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5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6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7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8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9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0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1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2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3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4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5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6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7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8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9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0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1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2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3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4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5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6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7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8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9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90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91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92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93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18</xdr:row>
      <xdr:rowOff>133350</xdr:rowOff>
    </xdr:from>
    <xdr:to>
      <xdr:col>6</xdr:col>
      <xdr:colOff>57150</xdr:colOff>
      <xdr:row>19</xdr:row>
      <xdr:rowOff>123825</xdr:rowOff>
    </xdr:to>
    <xdr:sp macro="" textlink="">
      <xdr:nvSpPr>
        <xdr:cNvPr id="994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18</xdr:row>
      <xdr:rowOff>19050</xdr:rowOff>
    </xdr:from>
    <xdr:to>
      <xdr:col>5</xdr:col>
      <xdr:colOff>28575</xdr:colOff>
      <xdr:row>19</xdr:row>
      <xdr:rowOff>9525</xdr:rowOff>
    </xdr:to>
    <xdr:sp macro="" textlink="">
      <xdr:nvSpPr>
        <xdr:cNvPr id="995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18</xdr:row>
      <xdr:rowOff>9525</xdr:rowOff>
    </xdr:from>
    <xdr:to>
      <xdr:col>5</xdr:col>
      <xdr:colOff>533400</xdr:colOff>
      <xdr:row>18</xdr:row>
      <xdr:rowOff>190500</xdr:rowOff>
    </xdr:to>
    <xdr:sp macro="" textlink="">
      <xdr:nvSpPr>
        <xdr:cNvPr id="996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19</xdr:row>
      <xdr:rowOff>19050</xdr:rowOff>
    </xdr:from>
    <xdr:to>
      <xdr:col>5</xdr:col>
      <xdr:colOff>28575</xdr:colOff>
      <xdr:row>20</xdr:row>
      <xdr:rowOff>9525</xdr:rowOff>
    </xdr:to>
    <xdr:sp macro="" textlink="">
      <xdr:nvSpPr>
        <xdr:cNvPr id="997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18</xdr:row>
      <xdr:rowOff>9525</xdr:rowOff>
    </xdr:from>
    <xdr:to>
      <xdr:col>5</xdr:col>
      <xdr:colOff>533400</xdr:colOff>
      <xdr:row>18</xdr:row>
      <xdr:rowOff>190500</xdr:rowOff>
    </xdr:to>
    <xdr:sp macro="" textlink="">
      <xdr:nvSpPr>
        <xdr:cNvPr id="998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999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0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1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2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3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4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5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6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7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8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9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0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1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2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3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4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5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6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7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8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9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0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1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2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3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4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5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6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7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8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9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30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19</xdr:row>
      <xdr:rowOff>133350</xdr:rowOff>
    </xdr:from>
    <xdr:to>
      <xdr:col>6</xdr:col>
      <xdr:colOff>57150</xdr:colOff>
      <xdr:row>20</xdr:row>
      <xdr:rowOff>123825</xdr:rowOff>
    </xdr:to>
    <xdr:sp macro="" textlink="">
      <xdr:nvSpPr>
        <xdr:cNvPr id="1031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19</xdr:row>
      <xdr:rowOff>19050</xdr:rowOff>
    </xdr:from>
    <xdr:to>
      <xdr:col>5</xdr:col>
      <xdr:colOff>28575</xdr:colOff>
      <xdr:row>20</xdr:row>
      <xdr:rowOff>9525</xdr:rowOff>
    </xdr:to>
    <xdr:sp macro="" textlink="">
      <xdr:nvSpPr>
        <xdr:cNvPr id="1032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19</xdr:row>
      <xdr:rowOff>9525</xdr:rowOff>
    </xdr:from>
    <xdr:to>
      <xdr:col>5</xdr:col>
      <xdr:colOff>533400</xdr:colOff>
      <xdr:row>19</xdr:row>
      <xdr:rowOff>190500</xdr:rowOff>
    </xdr:to>
    <xdr:sp macro="" textlink="">
      <xdr:nvSpPr>
        <xdr:cNvPr id="1033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20</xdr:row>
      <xdr:rowOff>19050</xdr:rowOff>
    </xdr:from>
    <xdr:to>
      <xdr:col>5</xdr:col>
      <xdr:colOff>28575</xdr:colOff>
      <xdr:row>21</xdr:row>
      <xdr:rowOff>9525</xdr:rowOff>
    </xdr:to>
    <xdr:sp macro="" textlink="">
      <xdr:nvSpPr>
        <xdr:cNvPr id="1034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19</xdr:row>
      <xdr:rowOff>9525</xdr:rowOff>
    </xdr:from>
    <xdr:to>
      <xdr:col>5</xdr:col>
      <xdr:colOff>533400</xdr:colOff>
      <xdr:row>19</xdr:row>
      <xdr:rowOff>190500</xdr:rowOff>
    </xdr:to>
    <xdr:sp macro="" textlink="">
      <xdr:nvSpPr>
        <xdr:cNvPr id="1035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36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37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38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39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0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1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2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3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4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5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6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7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8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9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0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1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2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3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4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5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6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7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8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9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0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1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2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3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4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5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6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7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20</xdr:row>
      <xdr:rowOff>133350</xdr:rowOff>
    </xdr:from>
    <xdr:to>
      <xdr:col>6</xdr:col>
      <xdr:colOff>57150</xdr:colOff>
      <xdr:row>21</xdr:row>
      <xdr:rowOff>123825</xdr:rowOff>
    </xdr:to>
    <xdr:sp macro="" textlink="">
      <xdr:nvSpPr>
        <xdr:cNvPr id="1068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20</xdr:row>
      <xdr:rowOff>19050</xdr:rowOff>
    </xdr:from>
    <xdr:to>
      <xdr:col>5</xdr:col>
      <xdr:colOff>28575</xdr:colOff>
      <xdr:row>21</xdr:row>
      <xdr:rowOff>9525</xdr:rowOff>
    </xdr:to>
    <xdr:sp macro="" textlink="">
      <xdr:nvSpPr>
        <xdr:cNvPr id="1069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20</xdr:row>
      <xdr:rowOff>9525</xdr:rowOff>
    </xdr:from>
    <xdr:to>
      <xdr:col>5</xdr:col>
      <xdr:colOff>533400</xdr:colOff>
      <xdr:row>20</xdr:row>
      <xdr:rowOff>190500</xdr:rowOff>
    </xdr:to>
    <xdr:sp macro="" textlink="">
      <xdr:nvSpPr>
        <xdr:cNvPr id="1070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21</xdr:row>
      <xdr:rowOff>19050</xdr:rowOff>
    </xdr:from>
    <xdr:to>
      <xdr:col>5</xdr:col>
      <xdr:colOff>28575</xdr:colOff>
      <xdr:row>22</xdr:row>
      <xdr:rowOff>9525</xdr:rowOff>
    </xdr:to>
    <xdr:sp macro="" textlink="">
      <xdr:nvSpPr>
        <xdr:cNvPr id="1071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20</xdr:row>
      <xdr:rowOff>9525</xdr:rowOff>
    </xdr:from>
    <xdr:to>
      <xdr:col>5</xdr:col>
      <xdr:colOff>533400</xdr:colOff>
      <xdr:row>20</xdr:row>
      <xdr:rowOff>190500</xdr:rowOff>
    </xdr:to>
    <xdr:sp macro="" textlink="">
      <xdr:nvSpPr>
        <xdr:cNvPr id="1072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3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4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5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6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7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8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9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0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1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2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3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4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5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6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7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8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9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0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1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2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3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4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5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6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7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8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9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100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101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102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103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104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21</xdr:row>
      <xdr:rowOff>133350</xdr:rowOff>
    </xdr:from>
    <xdr:to>
      <xdr:col>6</xdr:col>
      <xdr:colOff>57150</xdr:colOff>
      <xdr:row>22</xdr:row>
      <xdr:rowOff>123825</xdr:rowOff>
    </xdr:to>
    <xdr:sp macro="" textlink="">
      <xdr:nvSpPr>
        <xdr:cNvPr id="1105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21</xdr:row>
      <xdr:rowOff>19050</xdr:rowOff>
    </xdr:from>
    <xdr:to>
      <xdr:col>5</xdr:col>
      <xdr:colOff>28575</xdr:colOff>
      <xdr:row>22</xdr:row>
      <xdr:rowOff>9525</xdr:rowOff>
    </xdr:to>
    <xdr:sp macro="" textlink="">
      <xdr:nvSpPr>
        <xdr:cNvPr id="1106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21</xdr:row>
      <xdr:rowOff>9525</xdr:rowOff>
    </xdr:from>
    <xdr:to>
      <xdr:col>5</xdr:col>
      <xdr:colOff>533400</xdr:colOff>
      <xdr:row>22</xdr:row>
      <xdr:rowOff>0</xdr:rowOff>
    </xdr:to>
    <xdr:sp macro="" textlink="">
      <xdr:nvSpPr>
        <xdr:cNvPr id="1107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22</xdr:row>
      <xdr:rowOff>19050</xdr:rowOff>
    </xdr:from>
    <xdr:to>
      <xdr:col>5</xdr:col>
      <xdr:colOff>28575</xdr:colOff>
      <xdr:row>23</xdr:row>
      <xdr:rowOff>9525</xdr:rowOff>
    </xdr:to>
    <xdr:sp macro="" textlink="">
      <xdr:nvSpPr>
        <xdr:cNvPr id="1108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21</xdr:row>
      <xdr:rowOff>9525</xdr:rowOff>
    </xdr:from>
    <xdr:to>
      <xdr:col>5</xdr:col>
      <xdr:colOff>533400</xdr:colOff>
      <xdr:row>22</xdr:row>
      <xdr:rowOff>0</xdr:rowOff>
    </xdr:to>
    <xdr:sp macro="" textlink="">
      <xdr:nvSpPr>
        <xdr:cNvPr id="1109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0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1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2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3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4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5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6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7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8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9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0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1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2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3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4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5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6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7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8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9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0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1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2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3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4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5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6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7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8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9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40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41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22</xdr:row>
      <xdr:rowOff>133350</xdr:rowOff>
    </xdr:from>
    <xdr:to>
      <xdr:col>6</xdr:col>
      <xdr:colOff>57150</xdr:colOff>
      <xdr:row>23</xdr:row>
      <xdr:rowOff>123825</xdr:rowOff>
    </xdr:to>
    <xdr:sp macro="" textlink="">
      <xdr:nvSpPr>
        <xdr:cNvPr id="1142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22</xdr:row>
      <xdr:rowOff>19050</xdr:rowOff>
    </xdr:from>
    <xdr:to>
      <xdr:col>5</xdr:col>
      <xdr:colOff>28575</xdr:colOff>
      <xdr:row>23</xdr:row>
      <xdr:rowOff>9525</xdr:rowOff>
    </xdr:to>
    <xdr:sp macro="" textlink="">
      <xdr:nvSpPr>
        <xdr:cNvPr id="1143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22</xdr:row>
      <xdr:rowOff>9525</xdr:rowOff>
    </xdr:from>
    <xdr:to>
      <xdr:col>5</xdr:col>
      <xdr:colOff>533400</xdr:colOff>
      <xdr:row>22</xdr:row>
      <xdr:rowOff>190500</xdr:rowOff>
    </xdr:to>
    <xdr:sp macro="" textlink="">
      <xdr:nvSpPr>
        <xdr:cNvPr id="1144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23</xdr:row>
      <xdr:rowOff>19050</xdr:rowOff>
    </xdr:from>
    <xdr:to>
      <xdr:col>5</xdr:col>
      <xdr:colOff>28575</xdr:colOff>
      <xdr:row>24</xdr:row>
      <xdr:rowOff>9525</xdr:rowOff>
    </xdr:to>
    <xdr:sp macro="" textlink="">
      <xdr:nvSpPr>
        <xdr:cNvPr id="1145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22</xdr:row>
      <xdr:rowOff>9525</xdr:rowOff>
    </xdr:from>
    <xdr:to>
      <xdr:col>5</xdr:col>
      <xdr:colOff>533400</xdr:colOff>
      <xdr:row>22</xdr:row>
      <xdr:rowOff>190500</xdr:rowOff>
    </xdr:to>
    <xdr:sp macro="" textlink="">
      <xdr:nvSpPr>
        <xdr:cNvPr id="1146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47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48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49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0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1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2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3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4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5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6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7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8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9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0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1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2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3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4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5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6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7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8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9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0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1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2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3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4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5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6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7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8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23</xdr:row>
      <xdr:rowOff>133350</xdr:rowOff>
    </xdr:from>
    <xdr:to>
      <xdr:col>6</xdr:col>
      <xdr:colOff>57150</xdr:colOff>
      <xdr:row>24</xdr:row>
      <xdr:rowOff>123825</xdr:rowOff>
    </xdr:to>
    <xdr:sp macro="" textlink="">
      <xdr:nvSpPr>
        <xdr:cNvPr id="1179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23</xdr:row>
      <xdr:rowOff>19050</xdr:rowOff>
    </xdr:from>
    <xdr:to>
      <xdr:col>5</xdr:col>
      <xdr:colOff>28575</xdr:colOff>
      <xdr:row>24</xdr:row>
      <xdr:rowOff>9525</xdr:rowOff>
    </xdr:to>
    <xdr:sp macro="" textlink="">
      <xdr:nvSpPr>
        <xdr:cNvPr id="1180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23</xdr:row>
      <xdr:rowOff>9525</xdr:rowOff>
    </xdr:from>
    <xdr:to>
      <xdr:col>5</xdr:col>
      <xdr:colOff>533400</xdr:colOff>
      <xdr:row>24</xdr:row>
      <xdr:rowOff>9525</xdr:rowOff>
    </xdr:to>
    <xdr:sp macro="" textlink="">
      <xdr:nvSpPr>
        <xdr:cNvPr id="1181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24</xdr:row>
      <xdr:rowOff>19050</xdr:rowOff>
    </xdr:from>
    <xdr:to>
      <xdr:col>5</xdr:col>
      <xdr:colOff>28575</xdr:colOff>
      <xdr:row>25</xdr:row>
      <xdr:rowOff>9525</xdr:rowOff>
    </xdr:to>
    <xdr:sp macro="" textlink="">
      <xdr:nvSpPr>
        <xdr:cNvPr id="1182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23</xdr:row>
      <xdr:rowOff>9525</xdr:rowOff>
    </xdr:from>
    <xdr:to>
      <xdr:col>5</xdr:col>
      <xdr:colOff>533400</xdr:colOff>
      <xdr:row>24</xdr:row>
      <xdr:rowOff>9525</xdr:rowOff>
    </xdr:to>
    <xdr:sp macro="" textlink="">
      <xdr:nvSpPr>
        <xdr:cNvPr id="1183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4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5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6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7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8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9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0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1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2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3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4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5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6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7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8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9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0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1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2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3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4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5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6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7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8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9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0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1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2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3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4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5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24</xdr:row>
      <xdr:rowOff>133350</xdr:rowOff>
    </xdr:from>
    <xdr:to>
      <xdr:col>6</xdr:col>
      <xdr:colOff>57150</xdr:colOff>
      <xdr:row>25</xdr:row>
      <xdr:rowOff>123825</xdr:rowOff>
    </xdr:to>
    <xdr:sp macro="" textlink="">
      <xdr:nvSpPr>
        <xdr:cNvPr id="1216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24</xdr:row>
      <xdr:rowOff>19050</xdr:rowOff>
    </xdr:from>
    <xdr:to>
      <xdr:col>5</xdr:col>
      <xdr:colOff>28575</xdr:colOff>
      <xdr:row>25</xdr:row>
      <xdr:rowOff>9525</xdr:rowOff>
    </xdr:to>
    <xdr:sp macro="" textlink="">
      <xdr:nvSpPr>
        <xdr:cNvPr id="1217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9525</xdr:rowOff>
    </xdr:from>
    <xdr:to>
      <xdr:col>5</xdr:col>
      <xdr:colOff>533400</xdr:colOff>
      <xdr:row>24</xdr:row>
      <xdr:rowOff>190500</xdr:rowOff>
    </xdr:to>
    <xdr:sp macro="" textlink="">
      <xdr:nvSpPr>
        <xdr:cNvPr id="1218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25</xdr:row>
      <xdr:rowOff>19050</xdr:rowOff>
    </xdr:from>
    <xdr:to>
      <xdr:col>5</xdr:col>
      <xdr:colOff>28575</xdr:colOff>
      <xdr:row>26</xdr:row>
      <xdr:rowOff>9525</xdr:rowOff>
    </xdr:to>
    <xdr:sp macro="" textlink="">
      <xdr:nvSpPr>
        <xdr:cNvPr id="1219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9525</xdr:rowOff>
    </xdr:from>
    <xdr:to>
      <xdr:col>5</xdr:col>
      <xdr:colOff>533400</xdr:colOff>
      <xdr:row>24</xdr:row>
      <xdr:rowOff>190500</xdr:rowOff>
    </xdr:to>
    <xdr:sp macro="" textlink="">
      <xdr:nvSpPr>
        <xdr:cNvPr id="1220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1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2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3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4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5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6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7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8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9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0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1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2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3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4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5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6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7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8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9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0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1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2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3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4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5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6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7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8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9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50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51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52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25</xdr:row>
      <xdr:rowOff>133350</xdr:rowOff>
    </xdr:from>
    <xdr:to>
      <xdr:col>6</xdr:col>
      <xdr:colOff>57150</xdr:colOff>
      <xdr:row>26</xdr:row>
      <xdr:rowOff>123825</xdr:rowOff>
    </xdr:to>
    <xdr:sp macro="" textlink="">
      <xdr:nvSpPr>
        <xdr:cNvPr id="1253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25</xdr:row>
      <xdr:rowOff>19050</xdr:rowOff>
    </xdr:from>
    <xdr:to>
      <xdr:col>5</xdr:col>
      <xdr:colOff>28575</xdr:colOff>
      <xdr:row>26</xdr:row>
      <xdr:rowOff>9525</xdr:rowOff>
    </xdr:to>
    <xdr:sp macro="" textlink="">
      <xdr:nvSpPr>
        <xdr:cNvPr id="1254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25</xdr:row>
      <xdr:rowOff>9525</xdr:rowOff>
    </xdr:from>
    <xdr:to>
      <xdr:col>5</xdr:col>
      <xdr:colOff>533400</xdr:colOff>
      <xdr:row>25</xdr:row>
      <xdr:rowOff>190500</xdr:rowOff>
    </xdr:to>
    <xdr:sp macro="" textlink="">
      <xdr:nvSpPr>
        <xdr:cNvPr id="1255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26</xdr:row>
      <xdr:rowOff>19050</xdr:rowOff>
    </xdr:from>
    <xdr:to>
      <xdr:col>5</xdr:col>
      <xdr:colOff>28575</xdr:colOff>
      <xdr:row>27</xdr:row>
      <xdr:rowOff>9525</xdr:rowOff>
    </xdr:to>
    <xdr:sp macro="" textlink="">
      <xdr:nvSpPr>
        <xdr:cNvPr id="1256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25</xdr:row>
      <xdr:rowOff>9525</xdr:rowOff>
    </xdr:from>
    <xdr:to>
      <xdr:col>5</xdr:col>
      <xdr:colOff>533400</xdr:colOff>
      <xdr:row>25</xdr:row>
      <xdr:rowOff>190500</xdr:rowOff>
    </xdr:to>
    <xdr:sp macro="" textlink="">
      <xdr:nvSpPr>
        <xdr:cNvPr id="1257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58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59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0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1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2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3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4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5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6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7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8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9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0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1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2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3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4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5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6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7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8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9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0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1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2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3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4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5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6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7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8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9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26</xdr:row>
      <xdr:rowOff>133350</xdr:rowOff>
    </xdr:from>
    <xdr:to>
      <xdr:col>6</xdr:col>
      <xdr:colOff>57150</xdr:colOff>
      <xdr:row>27</xdr:row>
      <xdr:rowOff>123825</xdr:rowOff>
    </xdr:to>
    <xdr:sp macro="" textlink="">
      <xdr:nvSpPr>
        <xdr:cNvPr id="1290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26</xdr:row>
      <xdr:rowOff>19050</xdr:rowOff>
    </xdr:from>
    <xdr:to>
      <xdr:col>5</xdr:col>
      <xdr:colOff>28575</xdr:colOff>
      <xdr:row>27</xdr:row>
      <xdr:rowOff>9525</xdr:rowOff>
    </xdr:to>
    <xdr:sp macro="" textlink="">
      <xdr:nvSpPr>
        <xdr:cNvPr id="1291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26</xdr:row>
      <xdr:rowOff>9525</xdr:rowOff>
    </xdr:from>
    <xdr:to>
      <xdr:col>5</xdr:col>
      <xdr:colOff>533400</xdr:colOff>
      <xdr:row>27</xdr:row>
      <xdr:rowOff>28575</xdr:rowOff>
    </xdr:to>
    <xdr:sp macro="" textlink="">
      <xdr:nvSpPr>
        <xdr:cNvPr id="1292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27</xdr:row>
      <xdr:rowOff>19050</xdr:rowOff>
    </xdr:from>
    <xdr:to>
      <xdr:col>5</xdr:col>
      <xdr:colOff>28575</xdr:colOff>
      <xdr:row>28</xdr:row>
      <xdr:rowOff>9525</xdr:rowOff>
    </xdr:to>
    <xdr:sp macro="" textlink="">
      <xdr:nvSpPr>
        <xdr:cNvPr id="1293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26</xdr:row>
      <xdr:rowOff>9525</xdr:rowOff>
    </xdr:from>
    <xdr:to>
      <xdr:col>5</xdr:col>
      <xdr:colOff>533400</xdr:colOff>
      <xdr:row>27</xdr:row>
      <xdr:rowOff>28575</xdr:rowOff>
    </xdr:to>
    <xdr:sp macro="" textlink="">
      <xdr:nvSpPr>
        <xdr:cNvPr id="1294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295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296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297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298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299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0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1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2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3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4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5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6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7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8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9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0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1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2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3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4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5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6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7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8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9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0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1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2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3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4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5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6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27</xdr:row>
      <xdr:rowOff>133350</xdr:rowOff>
    </xdr:from>
    <xdr:to>
      <xdr:col>6</xdr:col>
      <xdr:colOff>57150</xdr:colOff>
      <xdr:row>28</xdr:row>
      <xdr:rowOff>123825</xdr:rowOff>
    </xdr:to>
    <xdr:sp macro="" textlink="">
      <xdr:nvSpPr>
        <xdr:cNvPr id="1327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27</xdr:row>
      <xdr:rowOff>19050</xdr:rowOff>
    </xdr:from>
    <xdr:to>
      <xdr:col>5</xdr:col>
      <xdr:colOff>28575</xdr:colOff>
      <xdr:row>28</xdr:row>
      <xdr:rowOff>9525</xdr:rowOff>
    </xdr:to>
    <xdr:sp macro="" textlink="">
      <xdr:nvSpPr>
        <xdr:cNvPr id="1328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27</xdr:row>
      <xdr:rowOff>9525</xdr:rowOff>
    </xdr:from>
    <xdr:to>
      <xdr:col>5</xdr:col>
      <xdr:colOff>533400</xdr:colOff>
      <xdr:row>27</xdr:row>
      <xdr:rowOff>190500</xdr:rowOff>
    </xdr:to>
    <xdr:sp macro="" textlink="">
      <xdr:nvSpPr>
        <xdr:cNvPr id="1329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28</xdr:row>
      <xdr:rowOff>19050</xdr:rowOff>
    </xdr:from>
    <xdr:to>
      <xdr:col>5</xdr:col>
      <xdr:colOff>28575</xdr:colOff>
      <xdr:row>29</xdr:row>
      <xdr:rowOff>9525</xdr:rowOff>
    </xdr:to>
    <xdr:sp macro="" textlink="">
      <xdr:nvSpPr>
        <xdr:cNvPr id="1330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27</xdr:row>
      <xdr:rowOff>9525</xdr:rowOff>
    </xdr:from>
    <xdr:to>
      <xdr:col>5</xdr:col>
      <xdr:colOff>533400</xdr:colOff>
      <xdr:row>27</xdr:row>
      <xdr:rowOff>190500</xdr:rowOff>
    </xdr:to>
    <xdr:sp macro="" textlink="">
      <xdr:nvSpPr>
        <xdr:cNvPr id="1331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2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3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4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5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6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7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8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9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0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1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2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3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4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5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6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7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8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9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0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1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2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3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4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5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6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7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8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9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60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61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62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63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28</xdr:row>
      <xdr:rowOff>133350</xdr:rowOff>
    </xdr:from>
    <xdr:to>
      <xdr:col>6</xdr:col>
      <xdr:colOff>57150</xdr:colOff>
      <xdr:row>29</xdr:row>
      <xdr:rowOff>123825</xdr:rowOff>
    </xdr:to>
    <xdr:sp macro="" textlink="">
      <xdr:nvSpPr>
        <xdr:cNvPr id="1364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28</xdr:row>
      <xdr:rowOff>19050</xdr:rowOff>
    </xdr:from>
    <xdr:to>
      <xdr:col>5</xdr:col>
      <xdr:colOff>28575</xdr:colOff>
      <xdr:row>29</xdr:row>
      <xdr:rowOff>9525</xdr:rowOff>
    </xdr:to>
    <xdr:sp macro="" textlink="">
      <xdr:nvSpPr>
        <xdr:cNvPr id="1365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28</xdr:row>
      <xdr:rowOff>9525</xdr:rowOff>
    </xdr:from>
    <xdr:to>
      <xdr:col>5</xdr:col>
      <xdr:colOff>533400</xdr:colOff>
      <xdr:row>29</xdr:row>
      <xdr:rowOff>28575</xdr:rowOff>
    </xdr:to>
    <xdr:sp macro="" textlink="">
      <xdr:nvSpPr>
        <xdr:cNvPr id="1366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29</xdr:row>
      <xdr:rowOff>19050</xdr:rowOff>
    </xdr:from>
    <xdr:to>
      <xdr:col>5</xdr:col>
      <xdr:colOff>28575</xdr:colOff>
      <xdr:row>30</xdr:row>
      <xdr:rowOff>9525</xdr:rowOff>
    </xdr:to>
    <xdr:sp macro="" textlink="">
      <xdr:nvSpPr>
        <xdr:cNvPr id="1367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28</xdr:row>
      <xdr:rowOff>9525</xdr:rowOff>
    </xdr:from>
    <xdr:to>
      <xdr:col>5</xdr:col>
      <xdr:colOff>533400</xdr:colOff>
      <xdr:row>29</xdr:row>
      <xdr:rowOff>28575</xdr:rowOff>
    </xdr:to>
    <xdr:sp macro="" textlink="">
      <xdr:nvSpPr>
        <xdr:cNvPr id="1368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69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0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1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2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3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4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5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6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7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8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9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0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1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2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3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4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5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6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7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8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9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0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1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2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3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4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5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6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7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8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9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400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29</xdr:row>
      <xdr:rowOff>133350</xdr:rowOff>
    </xdr:from>
    <xdr:to>
      <xdr:col>6</xdr:col>
      <xdr:colOff>57150</xdr:colOff>
      <xdr:row>30</xdr:row>
      <xdr:rowOff>123825</xdr:rowOff>
    </xdr:to>
    <xdr:sp macro="" textlink="">
      <xdr:nvSpPr>
        <xdr:cNvPr id="1401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29</xdr:row>
      <xdr:rowOff>19050</xdr:rowOff>
    </xdr:from>
    <xdr:to>
      <xdr:col>5</xdr:col>
      <xdr:colOff>28575</xdr:colOff>
      <xdr:row>30</xdr:row>
      <xdr:rowOff>9525</xdr:rowOff>
    </xdr:to>
    <xdr:sp macro="" textlink="">
      <xdr:nvSpPr>
        <xdr:cNvPr id="1402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29</xdr:row>
      <xdr:rowOff>9525</xdr:rowOff>
    </xdr:from>
    <xdr:to>
      <xdr:col>5</xdr:col>
      <xdr:colOff>533400</xdr:colOff>
      <xdr:row>29</xdr:row>
      <xdr:rowOff>190500</xdr:rowOff>
    </xdr:to>
    <xdr:sp macro="" textlink="">
      <xdr:nvSpPr>
        <xdr:cNvPr id="1403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30</xdr:row>
      <xdr:rowOff>19050</xdr:rowOff>
    </xdr:from>
    <xdr:to>
      <xdr:col>5</xdr:col>
      <xdr:colOff>28575</xdr:colOff>
      <xdr:row>31</xdr:row>
      <xdr:rowOff>9525</xdr:rowOff>
    </xdr:to>
    <xdr:sp macro="" textlink="">
      <xdr:nvSpPr>
        <xdr:cNvPr id="1404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29</xdr:row>
      <xdr:rowOff>9525</xdr:rowOff>
    </xdr:from>
    <xdr:to>
      <xdr:col>5</xdr:col>
      <xdr:colOff>533400</xdr:colOff>
      <xdr:row>29</xdr:row>
      <xdr:rowOff>190500</xdr:rowOff>
    </xdr:to>
    <xdr:sp macro="" textlink="">
      <xdr:nvSpPr>
        <xdr:cNvPr id="1405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06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07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08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09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0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1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2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3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4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5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6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7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8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9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0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1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2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3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4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5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6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7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8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9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0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1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2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3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4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5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6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7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30</xdr:row>
      <xdr:rowOff>133350</xdr:rowOff>
    </xdr:from>
    <xdr:to>
      <xdr:col>6</xdr:col>
      <xdr:colOff>57150</xdr:colOff>
      <xdr:row>31</xdr:row>
      <xdr:rowOff>123825</xdr:rowOff>
    </xdr:to>
    <xdr:sp macro="" textlink="">
      <xdr:nvSpPr>
        <xdr:cNvPr id="1438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30</xdr:row>
      <xdr:rowOff>19050</xdr:rowOff>
    </xdr:from>
    <xdr:to>
      <xdr:col>5</xdr:col>
      <xdr:colOff>28575</xdr:colOff>
      <xdr:row>31</xdr:row>
      <xdr:rowOff>9525</xdr:rowOff>
    </xdr:to>
    <xdr:sp macro="" textlink="">
      <xdr:nvSpPr>
        <xdr:cNvPr id="1439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30</xdr:row>
      <xdr:rowOff>9525</xdr:rowOff>
    </xdr:from>
    <xdr:to>
      <xdr:col>5</xdr:col>
      <xdr:colOff>533400</xdr:colOff>
      <xdr:row>31</xdr:row>
      <xdr:rowOff>28575</xdr:rowOff>
    </xdr:to>
    <xdr:sp macro="" textlink="">
      <xdr:nvSpPr>
        <xdr:cNvPr id="1440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31</xdr:row>
      <xdr:rowOff>19050</xdr:rowOff>
    </xdr:from>
    <xdr:to>
      <xdr:col>5</xdr:col>
      <xdr:colOff>28575</xdr:colOff>
      <xdr:row>32</xdr:row>
      <xdr:rowOff>9525</xdr:rowOff>
    </xdr:to>
    <xdr:sp macro="" textlink="">
      <xdr:nvSpPr>
        <xdr:cNvPr id="1441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30</xdr:row>
      <xdr:rowOff>9525</xdr:rowOff>
    </xdr:from>
    <xdr:to>
      <xdr:col>5</xdr:col>
      <xdr:colOff>533400</xdr:colOff>
      <xdr:row>31</xdr:row>
      <xdr:rowOff>28575</xdr:rowOff>
    </xdr:to>
    <xdr:sp macro="" textlink="">
      <xdr:nvSpPr>
        <xdr:cNvPr id="1442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3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4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5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6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7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8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9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0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1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2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3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4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5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6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7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8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9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0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1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2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3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4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5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6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7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8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9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70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71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72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73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74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31</xdr:row>
      <xdr:rowOff>133350</xdr:rowOff>
    </xdr:from>
    <xdr:to>
      <xdr:col>6</xdr:col>
      <xdr:colOff>57150</xdr:colOff>
      <xdr:row>32</xdr:row>
      <xdr:rowOff>123825</xdr:rowOff>
    </xdr:to>
    <xdr:sp macro="" textlink="">
      <xdr:nvSpPr>
        <xdr:cNvPr id="1475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31</xdr:row>
      <xdr:rowOff>19050</xdr:rowOff>
    </xdr:from>
    <xdr:to>
      <xdr:col>5</xdr:col>
      <xdr:colOff>28575</xdr:colOff>
      <xdr:row>32</xdr:row>
      <xdr:rowOff>9525</xdr:rowOff>
    </xdr:to>
    <xdr:sp macro="" textlink="">
      <xdr:nvSpPr>
        <xdr:cNvPr id="1476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31</xdr:row>
      <xdr:rowOff>9525</xdr:rowOff>
    </xdr:from>
    <xdr:to>
      <xdr:col>5</xdr:col>
      <xdr:colOff>533400</xdr:colOff>
      <xdr:row>32</xdr:row>
      <xdr:rowOff>28575</xdr:rowOff>
    </xdr:to>
    <xdr:sp macro="" textlink="">
      <xdr:nvSpPr>
        <xdr:cNvPr id="1477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32</xdr:row>
      <xdr:rowOff>19050</xdr:rowOff>
    </xdr:from>
    <xdr:to>
      <xdr:col>5</xdr:col>
      <xdr:colOff>28575</xdr:colOff>
      <xdr:row>33</xdr:row>
      <xdr:rowOff>9525</xdr:rowOff>
    </xdr:to>
    <xdr:sp macro="" textlink="">
      <xdr:nvSpPr>
        <xdr:cNvPr id="1478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31</xdr:row>
      <xdr:rowOff>9525</xdr:rowOff>
    </xdr:from>
    <xdr:to>
      <xdr:col>5</xdr:col>
      <xdr:colOff>533400</xdr:colOff>
      <xdr:row>32</xdr:row>
      <xdr:rowOff>28575</xdr:rowOff>
    </xdr:to>
    <xdr:sp macro="" textlink="">
      <xdr:nvSpPr>
        <xdr:cNvPr id="1479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0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1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2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3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4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5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6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7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8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9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0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1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2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3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4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5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6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7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8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9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0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1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2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3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4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5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6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7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8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9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10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11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32</xdr:row>
      <xdr:rowOff>133350</xdr:rowOff>
    </xdr:from>
    <xdr:to>
      <xdr:col>6</xdr:col>
      <xdr:colOff>57150</xdr:colOff>
      <xdr:row>33</xdr:row>
      <xdr:rowOff>123825</xdr:rowOff>
    </xdr:to>
    <xdr:sp macro="" textlink="">
      <xdr:nvSpPr>
        <xdr:cNvPr id="1512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32</xdr:row>
      <xdr:rowOff>19050</xdr:rowOff>
    </xdr:from>
    <xdr:to>
      <xdr:col>5</xdr:col>
      <xdr:colOff>28575</xdr:colOff>
      <xdr:row>33</xdr:row>
      <xdr:rowOff>9525</xdr:rowOff>
    </xdr:to>
    <xdr:sp macro="" textlink="">
      <xdr:nvSpPr>
        <xdr:cNvPr id="1513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32</xdr:row>
      <xdr:rowOff>9525</xdr:rowOff>
    </xdr:from>
    <xdr:to>
      <xdr:col>5</xdr:col>
      <xdr:colOff>533400</xdr:colOff>
      <xdr:row>33</xdr:row>
      <xdr:rowOff>28575</xdr:rowOff>
    </xdr:to>
    <xdr:sp macro="" textlink="">
      <xdr:nvSpPr>
        <xdr:cNvPr id="1514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33</xdr:row>
      <xdr:rowOff>19050</xdr:rowOff>
    </xdr:from>
    <xdr:to>
      <xdr:col>5</xdr:col>
      <xdr:colOff>28575</xdr:colOff>
      <xdr:row>34</xdr:row>
      <xdr:rowOff>9525</xdr:rowOff>
    </xdr:to>
    <xdr:sp macro="" textlink="">
      <xdr:nvSpPr>
        <xdr:cNvPr id="1515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32</xdr:row>
      <xdr:rowOff>9525</xdr:rowOff>
    </xdr:from>
    <xdr:to>
      <xdr:col>5</xdr:col>
      <xdr:colOff>533400</xdr:colOff>
      <xdr:row>33</xdr:row>
      <xdr:rowOff>28575</xdr:rowOff>
    </xdr:to>
    <xdr:sp macro="" textlink="">
      <xdr:nvSpPr>
        <xdr:cNvPr id="1516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17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18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19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0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1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2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3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4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5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6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7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8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9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0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1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2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3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4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5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6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7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8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9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0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1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2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3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4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5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6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7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8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33</xdr:row>
      <xdr:rowOff>133350</xdr:rowOff>
    </xdr:from>
    <xdr:to>
      <xdr:col>6</xdr:col>
      <xdr:colOff>57150</xdr:colOff>
      <xdr:row>34</xdr:row>
      <xdr:rowOff>123825</xdr:rowOff>
    </xdr:to>
    <xdr:sp macro="" textlink="">
      <xdr:nvSpPr>
        <xdr:cNvPr id="1549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33</xdr:row>
      <xdr:rowOff>19050</xdr:rowOff>
    </xdr:from>
    <xdr:to>
      <xdr:col>5</xdr:col>
      <xdr:colOff>28575</xdr:colOff>
      <xdr:row>34</xdr:row>
      <xdr:rowOff>9525</xdr:rowOff>
    </xdr:to>
    <xdr:sp macro="" textlink="">
      <xdr:nvSpPr>
        <xdr:cNvPr id="1550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33</xdr:row>
      <xdr:rowOff>9525</xdr:rowOff>
    </xdr:from>
    <xdr:to>
      <xdr:col>5</xdr:col>
      <xdr:colOff>533400</xdr:colOff>
      <xdr:row>34</xdr:row>
      <xdr:rowOff>28575</xdr:rowOff>
    </xdr:to>
    <xdr:sp macro="" textlink="">
      <xdr:nvSpPr>
        <xdr:cNvPr id="1551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34</xdr:row>
      <xdr:rowOff>19050</xdr:rowOff>
    </xdr:from>
    <xdr:to>
      <xdr:col>5</xdr:col>
      <xdr:colOff>28575</xdr:colOff>
      <xdr:row>35</xdr:row>
      <xdr:rowOff>9525</xdr:rowOff>
    </xdr:to>
    <xdr:sp macro="" textlink="">
      <xdr:nvSpPr>
        <xdr:cNvPr id="1552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33</xdr:row>
      <xdr:rowOff>9525</xdr:rowOff>
    </xdr:from>
    <xdr:to>
      <xdr:col>5</xdr:col>
      <xdr:colOff>533400</xdr:colOff>
      <xdr:row>34</xdr:row>
      <xdr:rowOff>28575</xdr:rowOff>
    </xdr:to>
    <xdr:sp macro="" textlink="">
      <xdr:nvSpPr>
        <xdr:cNvPr id="1553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4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5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6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7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8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9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0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1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2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3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4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5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6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7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8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9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0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1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2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3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4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5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6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7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8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9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0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1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2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3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4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5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34</xdr:row>
      <xdr:rowOff>133350</xdr:rowOff>
    </xdr:from>
    <xdr:to>
      <xdr:col>6</xdr:col>
      <xdr:colOff>57150</xdr:colOff>
      <xdr:row>35</xdr:row>
      <xdr:rowOff>123825</xdr:rowOff>
    </xdr:to>
    <xdr:sp macro="" textlink="">
      <xdr:nvSpPr>
        <xdr:cNvPr id="1586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34</xdr:row>
      <xdr:rowOff>19050</xdr:rowOff>
    </xdr:from>
    <xdr:to>
      <xdr:col>5</xdr:col>
      <xdr:colOff>28575</xdr:colOff>
      <xdr:row>35</xdr:row>
      <xdr:rowOff>9525</xdr:rowOff>
    </xdr:to>
    <xdr:sp macro="" textlink="">
      <xdr:nvSpPr>
        <xdr:cNvPr id="1587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34</xdr:row>
      <xdr:rowOff>9525</xdr:rowOff>
    </xdr:from>
    <xdr:to>
      <xdr:col>5</xdr:col>
      <xdr:colOff>533400</xdr:colOff>
      <xdr:row>34</xdr:row>
      <xdr:rowOff>190500</xdr:rowOff>
    </xdr:to>
    <xdr:sp macro="" textlink="">
      <xdr:nvSpPr>
        <xdr:cNvPr id="1588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35</xdr:row>
      <xdr:rowOff>19050</xdr:rowOff>
    </xdr:from>
    <xdr:to>
      <xdr:col>5</xdr:col>
      <xdr:colOff>28575</xdr:colOff>
      <xdr:row>36</xdr:row>
      <xdr:rowOff>9525</xdr:rowOff>
    </xdr:to>
    <xdr:sp macro="" textlink="">
      <xdr:nvSpPr>
        <xdr:cNvPr id="1589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34</xdr:row>
      <xdr:rowOff>9525</xdr:rowOff>
    </xdr:from>
    <xdr:to>
      <xdr:col>5</xdr:col>
      <xdr:colOff>533400</xdr:colOff>
      <xdr:row>34</xdr:row>
      <xdr:rowOff>190500</xdr:rowOff>
    </xdr:to>
    <xdr:sp macro="" textlink="">
      <xdr:nvSpPr>
        <xdr:cNvPr id="1590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1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2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3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4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5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6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7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8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9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0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1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2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3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4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5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6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7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8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9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0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1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2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3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4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5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6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7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8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9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20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21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22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35</xdr:row>
      <xdr:rowOff>133350</xdr:rowOff>
    </xdr:from>
    <xdr:to>
      <xdr:col>6</xdr:col>
      <xdr:colOff>57150</xdr:colOff>
      <xdr:row>36</xdr:row>
      <xdr:rowOff>123825</xdr:rowOff>
    </xdr:to>
    <xdr:sp macro="" textlink="">
      <xdr:nvSpPr>
        <xdr:cNvPr id="1623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35</xdr:row>
      <xdr:rowOff>19050</xdr:rowOff>
    </xdr:from>
    <xdr:to>
      <xdr:col>5</xdr:col>
      <xdr:colOff>28575</xdr:colOff>
      <xdr:row>36</xdr:row>
      <xdr:rowOff>9525</xdr:rowOff>
    </xdr:to>
    <xdr:sp macro="" textlink="">
      <xdr:nvSpPr>
        <xdr:cNvPr id="1624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35</xdr:row>
      <xdr:rowOff>9525</xdr:rowOff>
    </xdr:from>
    <xdr:to>
      <xdr:col>5</xdr:col>
      <xdr:colOff>533400</xdr:colOff>
      <xdr:row>36</xdr:row>
      <xdr:rowOff>0</xdr:rowOff>
    </xdr:to>
    <xdr:sp macro="" textlink="">
      <xdr:nvSpPr>
        <xdr:cNvPr id="1625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36</xdr:row>
      <xdr:rowOff>19050</xdr:rowOff>
    </xdr:from>
    <xdr:to>
      <xdr:col>5</xdr:col>
      <xdr:colOff>28575</xdr:colOff>
      <xdr:row>37</xdr:row>
      <xdr:rowOff>9525</xdr:rowOff>
    </xdr:to>
    <xdr:sp macro="" textlink="">
      <xdr:nvSpPr>
        <xdr:cNvPr id="1626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35</xdr:row>
      <xdr:rowOff>9525</xdr:rowOff>
    </xdr:from>
    <xdr:to>
      <xdr:col>5</xdr:col>
      <xdr:colOff>533400</xdr:colOff>
      <xdr:row>36</xdr:row>
      <xdr:rowOff>0</xdr:rowOff>
    </xdr:to>
    <xdr:sp macro="" textlink="">
      <xdr:nvSpPr>
        <xdr:cNvPr id="1627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28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29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0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1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2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3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4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5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6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7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8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9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0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1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2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3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4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5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6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7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8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9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0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1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2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3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4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5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6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7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8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9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36</xdr:row>
      <xdr:rowOff>133350</xdr:rowOff>
    </xdr:from>
    <xdr:to>
      <xdr:col>6</xdr:col>
      <xdr:colOff>57150</xdr:colOff>
      <xdr:row>37</xdr:row>
      <xdr:rowOff>123825</xdr:rowOff>
    </xdr:to>
    <xdr:sp macro="" textlink="">
      <xdr:nvSpPr>
        <xdr:cNvPr id="1660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36</xdr:row>
      <xdr:rowOff>19050</xdr:rowOff>
    </xdr:from>
    <xdr:to>
      <xdr:col>5</xdr:col>
      <xdr:colOff>28575</xdr:colOff>
      <xdr:row>37</xdr:row>
      <xdr:rowOff>9525</xdr:rowOff>
    </xdr:to>
    <xdr:sp macro="" textlink="">
      <xdr:nvSpPr>
        <xdr:cNvPr id="1661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36</xdr:row>
      <xdr:rowOff>9525</xdr:rowOff>
    </xdr:from>
    <xdr:to>
      <xdr:col>5</xdr:col>
      <xdr:colOff>533400</xdr:colOff>
      <xdr:row>37</xdr:row>
      <xdr:rowOff>28575</xdr:rowOff>
    </xdr:to>
    <xdr:sp macro="" textlink="">
      <xdr:nvSpPr>
        <xdr:cNvPr id="1662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37</xdr:row>
      <xdr:rowOff>19050</xdr:rowOff>
    </xdr:from>
    <xdr:to>
      <xdr:col>5</xdr:col>
      <xdr:colOff>28575</xdr:colOff>
      <xdr:row>38</xdr:row>
      <xdr:rowOff>9525</xdr:rowOff>
    </xdr:to>
    <xdr:sp macro="" textlink="">
      <xdr:nvSpPr>
        <xdr:cNvPr id="1663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36</xdr:row>
      <xdr:rowOff>9525</xdr:rowOff>
    </xdr:from>
    <xdr:to>
      <xdr:col>5</xdr:col>
      <xdr:colOff>533400</xdr:colOff>
      <xdr:row>37</xdr:row>
      <xdr:rowOff>28575</xdr:rowOff>
    </xdr:to>
    <xdr:sp macro="" textlink="">
      <xdr:nvSpPr>
        <xdr:cNvPr id="1664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65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66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67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68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69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0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1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2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3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4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5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6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7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8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9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0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1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2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3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4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5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6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7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8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9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0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1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2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3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4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5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6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37</xdr:row>
      <xdr:rowOff>133350</xdr:rowOff>
    </xdr:from>
    <xdr:to>
      <xdr:col>6</xdr:col>
      <xdr:colOff>57150</xdr:colOff>
      <xdr:row>38</xdr:row>
      <xdr:rowOff>123825</xdr:rowOff>
    </xdr:to>
    <xdr:sp macro="" textlink="">
      <xdr:nvSpPr>
        <xdr:cNvPr id="1697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37</xdr:row>
      <xdr:rowOff>19050</xdr:rowOff>
    </xdr:from>
    <xdr:to>
      <xdr:col>5</xdr:col>
      <xdr:colOff>28575</xdr:colOff>
      <xdr:row>38</xdr:row>
      <xdr:rowOff>9525</xdr:rowOff>
    </xdr:to>
    <xdr:sp macro="" textlink="">
      <xdr:nvSpPr>
        <xdr:cNvPr id="1698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37</xdr:row>
      <xdr:rowOff>9525</xdr:rowOff>
    </xdr:from>
    <xdr:to>
      <xdr:col>5</xdr:col>
      <xdr:colOff>533400</xdr:colOff>
      <xdr:row>38</xdr:row>
      <xdr:rowOff>9525</xdr:rowOff>
    </xdr:to>
    <xdr:sp macro="" textlink="">
      <xdr:nvSpPr>
        <xdr:cNvPr id="1699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38</xdr:row>
      <xdr:rowOff>19050</xdr:rowOff>
    </xdr:from>
    <xdr:to>
      <xdr:col>5</xdr:col>
      <xdr:colOff>28575</xdr:colOff>
      <xdr:row>39</xdr:row>
      <xdr:rowOff>9525</xdr:rowOff>
    </xdr:to>
    <xdr:sp macro="" textlink="">
      <xdr:nvSpPr>
        <xdr:cNvPr id="1700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37</xdr:row>
      <xdr:rowOff>9525</xdr:rowOff>
    </xdr:from>
    <xdr:to>
      <xdr:col>5</xdr:col>
      <xdr:colOff>533400</xdr:colOff>
      <xdr:row>38</xdr:row>
      <xdr:rowOff>9525</xdr:rowOff>
    </xdr:to>
    <xdr:sp macro="" textlink="">
      <xdr:nvSpPr>
        <xdr:cNvPr id="1701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2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3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4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5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6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7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8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9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0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1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2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3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4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5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6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7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8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9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0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1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2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3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4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5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6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7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8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9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30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31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32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33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38</xdr:row>
      <xdr:rowOff>133350</xdr:rowOff>
    </xdr:from>
    <xdr:to>
      <xdr:col>6</xdr:col>
      <xdr:colOff>57150</xdr:colOff>
      <xdr:row>39</xdr:row>
      <xdr:rowOff>123825</xdr:rowOff>
    </xdr:to>
    <xdr:sp macro="" textlink="">
      <xdr:nvSpPr>
        <xdr:cNvPr id="1734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38</xdr:row>
      <xdr:rowOff>19050</xdr:rowOff>
    </xdr:from>
    <xdr:to>
      <xdr:col>5</xdr:col>
      <xdr:colOff>28575</xdr:colOff>
      <xdr:row>39</xdr:row>
      <xdr:rowOff>9525</xdr:rowOff>
    </xdr:to>
    <xdr:sp macro="" textlink="">
      <xdr:nvSpPr>
        <xdr:cNvPr id="1735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38</xdr:row>
      <xdr:rowOff>9525</xdr:rowOff>
    </xdr:from>
    <xdr:to>
      <xdr:col>5</xdr:col>
      <xdr:colOff>533400</xdr:colOff>
      <xdr:row>39</xdr:row>
      <xdr:rowOff>28575</xdr:rowOff>
    </xdr:to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39</xdr:row>
      <xdr:rowOff>19050</xdr:rowOff>
    </xdr:from>
    <xdr:to>
      <xdr:col>5</xdr:col>
      <xdr:colOff>28575</xdr:colOff>
      <xdr:row>40</xdr:row>
      <xdr:rowOff>9525</xdr:rowOff>
    </xdr:to>
    <xdr:sp macro="" textlink="">
      <xdr:nvSpPr>
        <xdr:cNvPr id="1737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38</xdr:row>
      <xdr:rowOff>9525</xdr:rowOff>
    </xdr:from>
    <xdr:to>
      <xdr:col>5</xdr:col>
      <xdr:colOff>533400</xdr:colOff>
      <xdr:row>39</xdr:row>
      <xdr:rowOff>28575</xdr:rowOff>
    </xdr:to>
    <xdr:sp macro="" textlink="">
      <xdr:nvSpPr>
        <xdr:cNvPr id="1738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39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0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1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2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3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4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5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6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7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8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9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0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1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2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3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4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5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6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7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8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9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0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1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2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3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4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5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6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7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8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9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70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39</xdr:row>
      <xdr:rowOff>133350</xdr:rowOff>
    </xdr:from>
    <xdr:to>
      <xdr:col>6</xdr:col>
      <xdr:colOff>57150</xdr:colOff>
      <xdr:row>40</xdr:row>
      <xdr:rowOff>123825</xdr:rowOff>
    </xdr:to>
    <xdr:sp macro="" textlink="">
      <xdr:nvSpPr>
        <xdr:cNvPr id="1771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39</xdr:row>
      <xdr:rowOff>19050</xdr:rowOff>
    </xdr:from>
    <xdr:to>
      <xdr:col>5</xdr:col>
      <xdr:colOff>28575</xdr:colOff>
      <xdr:row>40</xdr:row>
      <xdr:rowOff>9525</xdr:rowOff>
    </xdr:to>
    <xdr:sp macro="" textlink="">
      <xdr:nvSpPr>
        <xdr:cNvPr id="1772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39</xdr:row>
      <xdr:rowOff>9525</xdr:rowOff>
    </xdr:from>
    <xdr:to>
      <xdr:col>5</xdr:col>
      <xdr:colOff>533400</xdr:colOff>
      <xdr:row>39</xdr:row>
      <xdr:rowOff>190500</xdr:rowOff>
    </xdr:to>
    <xdr:sp macro="" textlink="">
      <xdr:nvSpPr>
        <xdr:cNvPr id="1773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40</xdr:row>
      <xdr:rowOff>19050</xdr:rowOff>
    </xdr:from>
    <xdr:to>
      <xdr:col>5</xdr:col>
      <xdr:colOff>28575</xdr:colOff>
      <xdr:row>41</xdr:row>
      <xdr:rowOff>9525</xdr:rowOff>
    </xdr:to>
    <xdr:sp macro="" textlink="">
      <xdr:nvSpPr>
        <xdr:cNvPr id="1774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39</xdr:row>
      <xdr:rowOff>9525</xdr:rowOff>
    </xdr:from>
    <xdr:to>
      <xdr:col>5</xdr:col>
      <xdr:colOff>533400</xdr:colOff>
      <xdr:row>39</xdr:row>
      <xdr:rowOff>190500</xdr:rowOff>
    </xdr:to>
    <xdr:sp macro="" textlink="">
      <xdr:nvSpPr>
        <xdr:cNvPr id="1775" name="Text Box 53"/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76" name="Поле 1178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77" name="Поле 1178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78" name="Поле 1177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79" name="Поле 1177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0" name="Поле 1177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1" name="Поле 1177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2" name="Поле 1177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3" name="Поле 1177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4" name="Поле 1177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5" name="Поле 1177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6" name="Поле 1177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7" name="Поле 1177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8" name="Поле 1176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9" name="Поле 1176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0" name="Поле 1176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1" name="Поле 1176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2" name="Поле 1176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3" name="Поле 1176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4" name="Поле 1176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5" name="Поле 1176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6" name="Поле 1176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7" name="Поле 1176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8" name="Поле 11759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9" name="Поле 11758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0" name="Поле 11757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1" name="Поле 11756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2" name="Поле 11755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3" name="Поле 11754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4" name="Поле 11753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5" name="Поле 11752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6" name="Поле 11751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7" name="Поле 11750"/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40</xdr:row>
      <xdr:rowOff>133350</xdr:rowOff>
    </xdr:from>
    <xdr:to>
      <xdr:col>6</xdr:col>
      <xdr:colOff>57150</xdr:colOff>
      <xdr:row>41</xdr:row>
      <xdr:rowOff>123825</xdr:rowOff>
    </xdr:to>
    <xdr:sp macro="" textlink="">
      <xdr:nvSpPr>
        <xdr:cNvPr id="1808" name="Поле 11750"/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40</xdr:row>
      <xdr:rowOff>19050</xdr:rowOff>
    </xdr:from>
    <xdr:to>
      <xdr:col>5</xdr:col>
      <xdr:colOff>28575</xdr:colOff>
      <xdr:row>41</xdr:row>
      <xdr:rowOff>9525</xdr:rowOff>
    </xdr:to>
    <xdr:sp macro="" textlink="">
      <xdr:nvSpPr>
        <xdr:cNvPr id="1809" name="Поле 11781"/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40</xdr:row>
      <xdr:rowOff>9525</xdr:rowOff>
    </xdr:from>
    <xdr:to>
      <xdr:col>5</xdr:col>
      <xdr:colOff>533400</xdr:colOff>
      <xdr:row>41</xdr:row>
      <xdr:rowOff>28575</xdr:rowOff>
    </xdr:to>
    <xdr:sp macro="" textlink="">
      <xdr:nvSpPr>
        <xdr:cNvPr id="1810" name="Text Box 53"/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19/&#1041;&#1070;&#1044;&#1046;&#1045;&#1058;%202019/&#1041;&#1102;&#1076;&#1078;&#1077;&#1090;%20&#1080;&#1079;&#1084;&#1077;&#1085;&#1077;&#1085;&#1080;&#1103;/1%20&#1080;&#1079;&#1084;&#1077;&#1085;&#1077;&#1085;&#1080;&#1077;%20&#1086;&#1090;%2012.03.2019/&#1087;&#1088;&#1080;&#1083;&#1086;&#1078;&#1077;&#1085;&#1080;&#1103;%20&#1082;%20&#1088;&#1077;&#1096;&#1077;&#1085;&#1080;&#1102;%20%20&#1086;&#1090;%2012.03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&#1082;%20&#1088;&#1077;&#1096;&#1077;&#1085;&#1080;&#1102;%20%20&#1086;&#1090;%2012.03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 адм доходов"/>
      <sheetName val="коды гл адм источн"/>
      <sheetName val="доходы"/>
      <sheetName val="ассигн"/>
      <sheetName val="вед стр расх"/>
      <sheetName val="источники"/>
      <sheetName val="разд подразд"/>
      <sheetName val="ПНО"/>
      <sheetName val="коды главн распор с-в бюдж"/>
      <sheetName val="разбивка"/>
    </sheetNames>
    <sheetDataSet>
      <sheetData sheetId="0"/>
      <sheetData sheetId="1"/>
      <sheetData sheetId="2">
        <row r="8">
          <cell r="D8">
            <v>64805.299999999996</v>
          </cell>
        </row>
        <row r="22">
          <cell r="D22">
            <v>8.3000000000000007</v>
          </cell>
        </row>
        <row r="27">
          <cell r="D27">
            <v>4696.0000000000009</v>
          </cell>
        </row>
        <row r="37">
          <cell r="D37">
            <v>13490.4</v>
          </cell>
        </row>
      </sheetData>
      <sheetData sheetId="3">
        <row r="9">
          <cell r="F9">
            <v>1415.8</v>
          </cell>
        </row>
        <row r="13">
          <cell r="F13">
            <v>1679</v>
          </cell>
        </row>
        <row r="23">
          <cell r="F23">
            <v>13703.300000000001</v>
          </cell>
        </row>
        <row r="34">
          <cell r="F34">
            <v>3000</v>
          </cell>
        </row>
        <row r="37">
          <cell r="F37">
            <v>100</v>
          </cell>
        </row>
        <row r="40">
          <cell r="F40">
            <v>346.9</v>
          </cell>
        </row>
        <row r="55">
          <cell r="F55">
            <v>126</v>
          </cell>
        </row>
        <row r="59">
          <cell r="F59">
            <v>561.70000000000005</v>
          </cell>
        </row>
        <row r="64">
          <cell r="F64">
            <v>110</v>
          </cell>
        </row>
        <row r="68">
          <cell r="F68">
            <v>25713.599999999999</v>
          </cell>
        </row>
        <row r="89">
          <cell r="F89">
            <v>6631.7000000000007</v>
          </cell>
        </row>
        <row r="94">
          <cell r="F94">
            <v>107</v>
          </cell>
        </row>
        <row r="99">
          <cell r="F99">
            <v>309</v>
          </cell>
        </row>
        <row r="102">
          <cell r="F102">
            <v>148.6</v>
          </cell>
        </row>
        <row r="107">
          <cell r="F107">
            <v>16212.3</v>
          </cell>
        </row>
        <row r="116">
          <cell r="F116">
            <v>645.29999999999995</v>
          </cell>
        </row>
        <row r="119">
          <cell r="F119">
            <v>11428.8</v>
          </cell>
        </row>
        <row r="126">
          <cell r="F126">
            <v>1719</v>
          </cell>
        </row>
        <row r="130">
          <cell r="F130">
            <v>1416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 адм доходов"/>
      <sheetName val="коды гл адм источн"/>
      <sheetName val="доходы"/>
      <sheetName val="ассигн"/>
      <sheetName val="вед стр расх"/>
      <sheetName val="источники"/>
      <sheetName val="разд подразд"/>
      <sheetName val="ПНО"/>
      <sheetName val="коды главн распор с-в бюдж"/>
      <sheetName val="разбивка"/>
    </sheetNames>
    <sheetDataSet>
      <sheetData sheetId="0"/>
      <sheetData sheetId="1"/>
      <sheetData sheetId="2">
        <row r="8">
          <cell r="D8">
            <v>60755.3</v>
          </cell>
        </row>
        <row r="22">
          <cell r="D22">
            <v>300</v>
          </cell>
        </row>
        <row r="27">
          <cell r="D27">
            <v>4354.3</v>
          </cell>
        </row>
        <row r="37">
          <cell r="D37">
            <v>13490.4</v>
          </cell>
        </row>
      </sheetData>
      <sheetData sheetId="3">
        <row r="9">
          <cell r="F9">
            <v>1415.8</v>
          </cell>
        </row>
        <row r="13">
          <cell r="F13">
            <v>1679</v>
          </cell>
        </row>
        <row r="23">
          <cell r="F23">
            <v>13719.6</v>
          </cell>
        </row>
        <row r="34">
          <cell r="F34">
            <v>3000</v>
          </cell>
        </row>
        <row r="37">
          <cell r="F37">
            <v>100</v>
          </cell>
        </row>
        <row r="40">
          <cell r="F40">
            <v>346.9</v>
          </cell>
        </row>
        <row r="55">
          <cell r="F55">
            <v>126</v>
          </cell>
        </row>
        <row r="59">
          <cell r="F59">
            <v>561.70000000000005</v>
          </cell>
        </row>
        <row r="64">
          <cell r="F64">
            <v>110</v>
          </cell>
        </row>
        <row r="68">
          <cell r="F68">
            <v>26646.9</v>
          </cell>
        </row>
        <row r="89">
          <cell r="F89">
            <v>6661.7000000000007</v>
          </cell>
        </row>
        <row r="94">
          <cell r="F94">
            <v>107</v>
          </cell>
        </row>
        <row r="99">
          <cell r="F99">
            <v>309</v>
          </cell>
        </row>
        <row r="102">
          <cell r="F102">
            <v>144.6</v>
          </cell>
        </row>
        <row r="107">
          <cell r="F107">
            <v>17173.7</v>
          </cell>
        </row>
        <row r="116">
          <cell r="F116">
            <v>645.29999999999995</v>
          </cell>
        </row>
        <row r="119">
          <cell r="F119">
            <v>11379.5</v>
          </cell>
        </row>
        <row r="126">
          <cell r="F126">
            <v>1719</v>
          </cell>
        </row>
        <row r="130">
          <cell r="F130">
            <v>1416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4" workbookViewId="0">
      <selection sqref="A1:G42"/>
    </sheetView>
  </sheetViews>
  <sheetFormatPr defaultRowHeight="12.75" x14ac:dyDescent="0.2"/>
  <cols>
    <col min="1" max="1" width="49" style="1" customWidth="1"/>
    <col min="2" max="2" width="10" style="1" customWidth="1"/>
    <col min="3" max="3" width="10.85546875" style="4" customWidth="1"/>
    <col min="4" max="4" width="10" style="2" customWidth="1"/>
    <col min="5" max="5" width="10.140625" style="2" customWidth="1"/>
    <col min="6" max="6" width="10" style="2" customWidth="1"/>
    <col min="7" max="7" width="10.140625" style="2" customWidth="1"/>
    <col min="8" max="254" width="9.140625" style="1"/>
    <col min="255" max="255" width="49" style="1" customWidth="1"/>
    <col min="256" max="256" width="10" style="1" customWidth="1"/>
    <col min="257" max="257" width="10.85546875" style="1" customWidth="1"/>
    <col min="258" max="258" width="10.42578125" style="1" customWidth="1"/>
    <col min="259" max="259" width="8.28515625" style="1" customWidth="1"/>
    <col min="260" max="260" width="8.5703125" style="1" customWidth="1"/>
    <col min="261" max="261" width="10.5703125" style="1" customWidth="1"/>
    <col min="262" max="510" width="9.140625" style="1"/>
    <col min="511" max="511" width="49" style="1" customWidth="1"/>
    <col min="512" max="512" width="10" style="1" customWidth="1"/>
    <col min="513" max="513" width="10.85546875" style="1" customWidth="1"/>
    <col min="514" max="514" width="10.42578125" style="1" customWidth="1"/>
    <col min="515" max="515" width="8.28515625" style="1" customWidth="1"/>
    <col min="516" max="516" width="8.5703125" style="1" customWidth="1"/>
    <col min="517" max="517" width="10.5703125" style="1" customWidth="1"/>
    <col min="518" max="766" width="9.140625" style="1"/>
    <col min="767" max="767" width="49" style="1" customWidth="1"/>
    <col min="768" max="768" width="10" style="1" customWidth="1"/>
    <col min="769" max="769" width="10.85546875" style="1" customWidth="1"/>
    <col min="770" max="770" width="10.42578125" style="1" customWidth="1"/>
    <col min="771" max="771" width="8.28515625" style="1" customWidth="1"/>
    <col min="772" max="772" width="8.5703125" style="1" customWidth="1"/>
    <col min="773" max="773" width="10.5703125" style="1" customWidth="1"/>
    <col min="774" max="1022" width="9.140625" style="1"/>
    <col min="1023" max="1023" width="49" style="1" customWidth="1"/>
    <col min="1024" max="1024" width="10" style="1" customWidth="1"/>
    <col min="1025" max="1025" width="10.85546875" style="1" customWidth="1"/>
    <col min="1026" max="1026" width="10.42578125" style="1" customWidth="1"/>
    <col min="1027" max="1027" width="8.28515625" style="1" customWidth="1"/>
    <col min="1028" max="1028" width="8.5703125" style="1" customWidth="1"/>
    <col min="1029" max="1029" width="10.5703125" style="1" customWidth="1"/>
    <col min="1030" max="1278" width="9.140625" style="1"/>
    <col min="1279" max="1279" width="49" style="1" customWidth="1"/>
    <col min="1280" max="1280" width="10" style="1" customWidth="1"/>
    <col min="1281" max="1281" width="10.85546875" style="1" customWidth="1"/>
    <col min="1282" max="1282" width="10.42578125" style="1" customWidth="1"/>
    <col min="1283" max="1283" width="8.28515625" style="1" customWidth="1"/>
    <col min="1284" max="1284" width="8.5703125" style="1" customWidth="1"/>
    <col min="1285" max="1285" width="10.5703125" style="1" customWidth="1"/>
    <col min="1286" max="1534" width="9.140625" style="1"/>
    <col min="1535" max="1535" width="49" style="1" customWidth="1"/>
    <col min="1536" max="1536" width="10" style="1" customWidth="1"/>
    <col min="1537" max="1537" width="10.85546875" style="1" customWidth="1"/>
    <col min="1538" max="1538" width="10.42578125" style="1" customWidth="1"/>
    <col min="1539" max="1539" width="8.28515625" style="1" customWidth="1"/>
    <col min="1540" max="1540" width="8.5703125" style="1" customWidth="1"/>
    <col min="1541" max="1541" width="10.5703125" style="1" customWidth="1"/>
    <col min="1542" max="1790" width="9.140625" style="1"/>
    <col min="1791" max="1791" width="49" style="1" customWidth="1"/>
    <col min="1792" max="1792" width="10" style="1" customWidth="1"/>
    <col min="1793" max="1793" width="10.85546875" style="1" customWidth="1"/>
    <col min="1794" max="1794" width="10.42578125" style="1" customWidth="1"/>
    <col min="1795" max="1795" width="8.28515625" style="1" customWidth="1"/>
    <col min="1796" max="1796" width="8.5703125" style="1" customWidth="1"/>
    <col min="1797" max="1797" width="10.5703125" style="1" customWidth="1"/>
    <col min="1798" max="2046" width="9.140625" style="1"/>
    <col min="2047" max="2047" width="49" style="1" customWidth="1"/>
    <col min="2048" max="2048" width="10" style="1" customWidth="1"/>
    <col min="2049" max="2049" width="10.85546875" style="1" customWidth="1"/>
    <col min="2050" max="2050" width="10.42578125" style="1" customWidth="1"/>
    <col min="2051" max="2051" width="8.28515625" style="1" customWidth="1"/>
    <col min="2052" max="2052" width="8.5703125" style="1" customWidth="1"/>
    <col min="2053" max="2053" width="10.5703125" style="1" customWidth="1"/>
    <col min="2054" max="2302" width="9.140625" style="1"/>
    <col min="2303" max="2303" width="49" style="1" customWidth="1"/>
    <col min="2304" max="2304" width="10" style="1" customWidth="1"/>
    <col min="2305" max="2305" width="10.85546875" style="1" customWidth="1"/>
    <col min="2306" max="2306" width="10.42578125" style="1" customWidth="1"/>
    <col min="2307" max="2307" width="8.28515625" style="1" customWidth="1"/>
    <col min="2308" max="2308" width="8.5703125" style="1" customWidth="1"/>
    <col min="2309" max="2309" width="10.5703125" style="1" customWidth="1"/>
    <col min="2310" max="2558" width="9.140625" style="1"/>
    <col min="2559" max="2559" width="49" style="1" customWidth="1"/>
    <col min="2560" max="2560" width="10" style="1" customWidth="1"/>
    <col min="2561" max="2561" width="10.85546875" style="1" customWidth="1"/>
    <col min="2562" max="2562" width="10.42578125" style="1" customWidth="1"/>
    <col min="2563" max="2563" width="8.28515625" style="1" customWidth="1"/>
    <col min="2564" max="2564" width="8.5703125" style="1" customWidth="1"/>
    <col min="2565" max="2565" width="10.5703125" style="1" customWidth="1"/>
    <col min="2566" max="2814" width="9.140625" style="1"/>
    <col min="2815" max="2815" width="49" style="1" customWidth="1"/>
    <col min="2816" max="2816" width="10" style="1" customWidth="1"/>
    <col min="2817" max="2817" width="10.85546875" style="1" customWidth="1"/>
    <col min="2818" max="2818" width="10.42578125" style="1" customWidth="1"/>
    <col min="2819" max="2819" width="8.28515625" style="1" customWidth="1"/>
    <col min="2820" max="2820" width="8.5703125" style="1" customWidth="1"/>
    <col min="2821" max="2821" width="10.5703125" style="1" customWidth="1"/>
    <col min="2822" max="3070" width="9.140625" style="1"/>
    <col min="3071" max="3071" width="49" style="1" customWidth="1"/>
    <col min="3072" max="3072" width="10" style="1" customWidth="1"/>
    <col min="3073" max="3073" width="10.85546875" style="1" customWidth="1"/>
    <col min="3074" max="3074" width="10.42578125" style="1" customWidth="1"/>
    <col min="3075" max="3075" width="8.28515625" style="1" customWidth="1"/>
    <col min="3076" max="3076" width="8.5703125" style="1" customWidth="1"/>
    <col min="3077" max="3077" width="10.5703125" style="1" customWidth="1"/>
    <col min="3078" max="3326" width="9.140625" style="1"/>
    <col min="3327" max="3327" width="49" style="1" customWidth="1"/>
    <col min="3328" max="3328" width="10" style="1" customWidth="1"/>
    <col min="3329" max="3329" width="10.85546875" style="1" customWidth="1"/>
    <col min="3330" max="3330" width="10.42578125" style="1" customWidth="1"/>
    <col min="3331" max="3331" width="8.28515625" style="1" customWidth="1"/>
    <col min="3332" max="3332" width="8.5703125" style="1" customWidth="1"/>
    <col min="3333" max="3333" width="10.5703125" style="1" customWidth="1"/>
    <col min="3334" max="3582" width="9.140625" style="1"/>
    <col min="3583" max="3583" width="49" style="1" customWidth="1"/>
    <col min="3584" max="3584" width="10" style="1" customWidth="1"/>
    <col min="3585" max="3585" width="10.85546875" style="1" customWidth="1"/>
    <col min="3586" max="3586" width="10.42578125" style="1" customWidth="1"/>
    <col min="3587" max="3587" width="8.28515625" style="1" customWidth="1"/>
    <col min="3588" max="3588" width="8.5703125" style="1" customWidth="1"/>
    <col min="3589" max="3589" width="10.5703125" style="1" customWidth="1"/>
    <col min="3590" max="3838" width="9.140625" style="1"/>
    <col min="3839" max="3839" width="49" style="1" customWidth="1"/>
    <col min="3840" max="3840" width="10" style="1" customWidth="1"/>
    <col min="3841" max="3841" width="10.85546875" style="1" customWidth="1"/>
    <col min="3842" max="3842" width="10.42578125" style="1" customWidth="1"/>
    <col min="3843" max="3843" width="8.28515625" style="1" customWidth="1"/>
    <col min="3844" max="3844" width="8.5703125" style="1" customWidth="1"/>
    <col min="3845" max="3845" width="10.5703125" style="1" customWidth="1"/>
    <col min="3846" max="4094" width="9.140625" style="1"/>
    <col min="4095" max="4095" width="49" style="1" customWidth="1"/>
    <col min="4096" max="4096" width="10" style="1" customWidth="1"/>
    <col min="4097" max="4097" width="10.85546875" style="1" customWidth="1"/>
    <col min="4098" max="4098" width="10.42578125" style="1" customWidth="1"/>
    <col min="4099" max="4099" width="8.28515625" style="1" customWidth="1"/>
    <col min="4100" max="4100" width="8.5703125" style="1" customWidth="1"/>
    <col min="4101" max="4101" width="10.5703125" style="1" customWidth="1"/>
    <col min="4102" max="4350" width="9.140625" style="1"/>
    <col min="4351" max="4351" width="49" style="1" customWidth="1"/>
    <col min="4352" max="4352" width="10" style="1" customWidth="1"/>
    <col min="4353" max="4353" width="10.85546875" style="1" customWidth="1"/>
    <col min="4354" max="4354" width="10.42578125" style="1" customWidth="1"/>
    <col min="4355" max="4355" width="8.28515625" style="1" customWidth="1"/>
    <col min="4356" max="4356" width="8.5703125" style="1" customWidth="1"/>
    <col min="4357" max="4357" width="10.5703125" style="1" customWidth="1"/>
    <col min="4358" max="4606" width="9.140625" style="1"/>
    <col min="4607" max="4607" width="49" style="1" customWidth="1"/>
    <col min="4608" max="4608" width="10" style="1" customWidth="1"/>
    <col min="4609" max="4609" width="10.85546875" style="1" customWidth="1"/>
    <col min="4610" max="4610" width="10.42578125" style="1" customWidth="1"/>
    <col min="4611" max="4611" width="8.28515625" style="1" customWidth="1"/>
    <col min="4612" max="4612" width="8.5703125" style="1" customWidth="1"/>
    <col min="4613" max="4613" width="10.5703125" style="1" customWidth="1"/>
    <col min="4614" max="4862" width="9.140625" style="1"/>
    <col min="4863" max="4863" width="49" style="1" customWidth="1"/>
    <col min="4864" max="4864" width="10" style="1" customWidth="1"/>
    <col min="4865" max="4865" width="10.85546875" style="1" customWidth="1"/>
    <col min="4866" max="4866" width="10.42578125" style="1" customWidth="1"/>
    <col min="4867" max="4867" width="8.28515625" style="1" customWidth="1"/>
    <col min="4868" max="4868" width="8.5703125" style="1" customWidth="1"/>
    <col min="4869" max="4869" width="10.5703125" style="1" customWidth="1"/>
    <col min="4870" max="5118" width="9.140625" style="1"/>
    <col min="5119" max="5119" width="49" style="1" customWidth="1"/>
    <col min="5120" max="5120" width="10" style="1" customWidth="1"/>
    <col min="5121" max="5121" width="10.85546875" style="1" customWidth="1"/>
    <col min="5122" max="5122" width="10.42578125" style="1" customWidth="1"/>
    <col min="5123" max="5123" width="8.28515625" style="1" customWidth="1"/>
    <col min="5124" max="5124" width="8.5703125" style="1" customWidth="1"/>
    <col min="5125" max="5125" width="10.5703125" style="1" customWidth="1"/>
    <col min="5126" max="5374" width="9.140625" style="1"/>
    <col min="5375" max="5375" width="49" style="1" customWidth="1"/>
    <col min="5376" max="5376" width="10" style="1" customWidth="1"/>
    <col min="5377" max="5377" width="10.85546875" style="1" customWidth="1"/>
    <col min="5378" max="5378" width="10.42578125" style="1" customWidth="1"/>
    <col min="5379" max="5379" width="8.28515625" style="1" customWidth="1"/>
    <col min="5380" max="5380" width="8.5703125" style="1" customWidth="1"/>
    <col min="5381" max="5381" width="10.5703125" style="1" customWidth="1"/>
    <col min="5382" max="5630" width="9.140625" style="1"/>
    <col min="5631" max="5631" width="49" style="1" customWidth="1"/>
    <col min="5632" max="5632" width="10" style="1" customWidth="1"/>
    <col min="5633" max="5633" width="10.85546875" style="1" customWidth="1"/>
    <col min="5634" max="5634" width="10.42578125" style="1" customWidth="1"/>
    <col min="5635" max="5635" width="8.28515625" style="1" customWidth="1"/>
    <col min="5636" max="5636" width="8.5703125" style="1" customWidth="1"/>
    <col min="5637" max="5637" width="10.5703125" style="1" customWidth="1"/>
    <col min="5638" max="5886" width="9.140625" style="1"/>
    <col min="5887" max="5887" width="49" style="1" customWidth="1"/>
    <col min="5888" max="5888" width="10" style="1" customWidth="1"/>
    <col min="5889" max="5889" width="10.85546875" style="1" customWidth="1"/>
    <col min="5890" max="5890" width="10.42578125" style="1" customWidth="1"/>
    <col min="5891" max="5891" width="8.28515625" style="1" customWidth="1"/>
    <col min="5892" max="5892" width="8.5703125" style="1" customWidth="1"/>
    <col min="5893" max="5893" width="10.5703125" style="1" customWidth="1"/>
    <col min="5894" max="6142" width="9.140625" style="1"/>
    <col min="6143" max="6143" width="49" style="1" customWidth="1"/>
    <col min="6144" max="6144" width="10" style="1" customWidth="1"/>
    <col min="6145" max="6145" width="10.85546875" style="1" customWidth="1"/>
    <col min="6146" max="6146" width="10.42578125" style="1" customWidth="1"/>
    <col min="6147" max="6147" width="8.28515625" style="1" customWidth="1"/>
    <col min="6148" max="6148" width="8.5703125" style="1" customWidth="1"/>
    <col min="6149" max="6149" width="10.5703125" style="1" customWidth="1"/>
    <col min="6150" max="6398" width="9.140625" style="1"/>
    <col min="6399" max="6399" width="49" style="1" customWidth="1"/>
    <col min="6400" max="6400" width="10" style="1" customWidth="1"/>
    <col min="6401" max="6401" width="10.85546875" style="1" customWidth="1"/>
    <col min="6402" max="6402" width="10.42578125" style="1" customWidth="1"/>
    <col min="6403" max="6403" width="8.28515625" style="1" customWidth="1"/>
    <col min="6404" max="6404" width="8.5703125" style="1" customWidth="1"/>
    <col min="6405" max="6405" width="10.5703125" style="1" customWidth="1"/>
    <col min="6406" max="6654" width="9.140625" style="1"/>
    <col min="6655" max="6655" width="49" style="1" customWidth="1"/>
    <col min="6656" max="6656" width="10" style="1" customWidth="1"/>
    <col min="6657" max="6657" width="10.85546875" style="1" customWidth="1"/>
    <col min="6658" max="6658" width="10.42578125" style="1" customWidth="1"/>
    <col min="6659" max="6659" width="8.28515625" style="1" customWidth="1"/>
    <col min="6660" max="6660" width="8.5703125" style="1" customWidth="1"/>
    <col min="6661" max="6661" width="10.5703125" style="1" customWidth="1"/>
    <col min="6662" max="6910" width="9.140625" style="1"/>
    <col min="6911" max="6911" width="49" style="1" customWidth="1"/>
    <col min="6912" max="6912" width="10" style="1" customWidth="1"/>
    <col min="6913" max="6913" width="10.85546875" style="1" customWidth="1"/>
    <col min="6914" max="6914" width="10.42578125" style="1" customWidth="1"/>
    <col min="6915" max="6915" width="8.28515625" style="1" customWidth="1"/>
    <col min="6916" max="6916" width="8.5703125" style="1" customWidth="1"/>
    <col min="6917" max="6917" width="10.5703125" style="1" customWidth="1"/>
    <col min="6918" max="7166" width="9.140625" style="1"/>
    <col min="7167" max="7167" width="49" style="1" customWidth="1"/>
    <col min="7168" max="7168" width="10" style="1" customWidth="1"/>
    <col min="7169" max="7169" width="10.85546875" style="1" customWidth="1"/>
    <col min="7170" max="7170" width="10.42578125" style="1" customWidth="1"/>
    <col min="7171" max="7171" width="8.28515625" style="1" customWidth="1"/>
    <col min="7172" max="7172" width="8.5703125" style="1" customWidth="1"/>
    <col min="7173" max="7173" width="10.5703125" style="1" customWidth="1"/>
    <col min="7174" max="7422" width="9.140625" style="1"/>
    <col min="7423" max="7423" width="49" style="1" customWidth="1"/>
    <col min="7424" max="7424" width="10" style="1" customWidth="1"/>
    <col min="7425" max="7425" width="10.85546875" style="1" customWidth="1"/>
    <col min="7426" max="7426" width="10.42578125" style="1" customWidth="1"/>
    <col min="7427" max="7427" width="8.28515625" style="1" customWidth="1"/>
    <col min="7428" max="7428" width="8.5703125" style="1" customWidth="1"/>
    <col min="7429" max="7429" width="10.5703125" style="1" customWidth="1"/>
    <col min="7430" max="7678" width="9.140625" style="1"/>
    <col min="7679" max="7679" width="49" style="1" customWidth="1"/>
    <col min="7680" max="7680" width="10" style="1" customWidth="1"/>
    <col min="7681" max="7681" width="10.85546875" style="1" customWidth="1"/>
    <col min="7682" max="7682" width="10.42578125" style="1" customWidth="1"/>
    <col min="7683" max="7683" width="8.28515625" style="1" customWidth="1"/>
    <col min="7684" max="7684" width="8.5703125" style="1" customWidth="1"/>
    <col min="7685" max="7685" width="10.5703125" style="1" customWidth="1"/>
    <col min="7686" max="7934" width="9.140625" style="1"/>
    <col min="7935" max="7935" width="49" style="1" customWidth="1"/>
    <col min="7936" max="7936" width="10" style="1" customWidth="1"/>
    <col min="7937" max="7937" width="10.85546875" style="1" customWidth="1"/>
    <col min="7938" max="7938" width="10.42578125" style="1" customWidth="1"/>
    <col min="7939" max="7939" width="8.28515625" style="1" customWidth="1"/>
    <col min="7940" max="7940" width="8.5703125" style="1" customWidth="1"/>
    <col min="7941" max="7941" width="10.5703125" style="1" customWidth="1"/>
    <col min="7942" max="8190" width="9.140625" style="1"/>
    <col min="8191" max="8191" width="49" style="1" customWidth="1"/>
    <col min="8192" max="8192" width="10" style="1" customWidth="1"/>
    <col min="8193" max="8193" width="10.85546875" style="1" customWidth="1"/>
    <col min="8194" max="8194" width="10.42578125" style="1" customWidth="1"/>
    <col min="8195" max="8195" width="8.28515625" style="1" customWidth="1"/>
    <col min="8196" max="8196" width="8.5703125" style="1" customWidth="1"/>
    <col min="8197" max="8197" width="10.5703125" style="1" customWidth="1"/>
    <col min="8198" max="8446" width="9.140625" style="1"/>
    <col min="8447" max="8447" width="49" style="1" customWidth="1"/>
    <col min="8448" max="8448" width="10" style="1" customWidth="1"/>
    <col min="8449" max="8449" width="10.85546875" style="1" customWidth="1"/>
    <col min="8450" max="8450" width="10.42578125" style="1" customWidth="1"/>
    <col min="8451" max="8451" width="8.28515625" style="1" customWidth="1"/>
    <col min="8452" max="8452" width="8.5703125" style="1" customWidth="1"/>
    <col min="8453" max="8453" width="10.5703125" style="1" customWidth="1"/>
    <col min="8454" max="8702" width="9.140625" style="1"/>
    <col min="8703" max="8703" width="49" style="1" customWidth="1"/>
    <col min="8704" max="8704" width="10" style="1" customWidth="1"/>
    <col min="8705" max="8705" width="10.85546875" style="1" customWidth="1"/>
    <col min="8706" max="8706" width="10.42578125" style="1" customWidth="1"/>
    <col min="8707" max="8707" width="8.28515625" style="1" customWidth="1"/>
    <col min="8708" max="8708" width="8.5703125" style="1" customWidth="1"/>
    <col min="8709" max="8709" width="10.5703125" style="1" customWidth="1"/>
    <col min="8710" max="8958" width="9.140625" style="1"/>
    <col min="8959" max="8959" width="49" style="1" customWidth="1"/>
    <col min="8960" max="8960" width="10" style="1" customWidth="1"/>
    <col min="8961" max="8961" width="10.85546875" style="1" customWidth="1"/>
    <col min="8962" max="8962" width="10.42578125" style="1" customWidth="1"/>
    <col min="8963" max="8963" width="8.28515625" style="1" customWidth="1"/>
    <col min="8964" max="8964" width="8.5703125" style="1" customWidth="1"/>
    <col min="8965" max="8965" width="10.5703125" style="1" customWidth="1"/>
    <col min="8966" max="9214" width="9.140625" style="1"/>
    <col min="9215" max="9215" width="49" style="1" customWidth="1"/>
    <col min="9216" max="9216" width="10" style="1" customWidth="1"/>
    <col min="9217" max="9217" width="10.85546875" style="1" customWidth="1"/>
    <col min="9218" max="9218" width="10.42578125" style="1" customWidth="1"/>
    <col min="9219" max="9219" width="8.28515625" style="1" customWidth="1"/>
    <col min="9220" max="9220" width="8.5703125" style="1" customWidth="1"/>
    <col min="9221" max="9221" width="10.5703125" style="1" customWidth="1"/>
    <col min="9222" max="9470" width="9.140625" style="1"/>
    <col min="9471" max="9471" width="49" style="1" customWidth="1"/>
    <col min="9472" max="9472" width="10" style="1" customWidth="1"/>
    <col min="9473" max="9473" width="10.85546875" style="1" customWidth="1"/>
    <col min="9474" max="9474" width="10.42578125" style="1" customWidth="1"/>
    <col min="9475" max="9475" width="8.28515625" style="1" customWidth="1"/>
    <col min="9476" max="9476" width="8.5703125" style="1" customWidth="1"/>
    <col min="9477" max="9477" width="10.5703125" style="1" customWidth="1"/>
    <col min="9478" max="9726" width="9.140625" style="1"/>
    <col min="9727" max="9727" width="49" style="1" customWidth="1"/>
    <col min="9728" max="9728" width="10" style="1" customWidth="1"/>
    <col min="9729" max="9729" width="10.85546875" style="1" customWidth="1"/>
    <col min="9730" max="9730" width="10.42578125" style="1" customWidth="1"/>
    <col min="9731" max="9731" width="8.28515625" style="1" customWidth="1"/>
    <col min="9732" max="9732" width="8.5703125" style="1" customWidth="1"/>
    <col min="9733" max="9733" width="10.5703125" style="1" customWidth="1"/>
    <col min="9734" max="9982" width="9.140625" style="1"/>
    <col min="9983" max="9983" width="49" style="1" customWidth="1"/>
    <col min="9984" max="9984" width="10" style="1" customWidth="1"/>
    <col min="9985" max="9985" width="10.85546875" style="1" customWidth="1"/>
    <col min="9986" max="9986" width="10.42578125" style="1" customWidth="1"/>
    <col min="9987" max="9987" width="8.28515625" style="1" customWidth="1"/>
    <col min="9988" max="9988" width="8.5703125" style="1" customWidth="1"/>
    <col min="9989" max="9989" width="10.5703125" style="1" customWidth="1"/>
    <col min="9990" max="10238" width="9.140625" style="1"/>
    <col min="10239" max="10239" width="49" style="1" customWidth="1"/>
    <col min="10240" max="10240" width="10" style="1" customWidth="1"/>
    <col min="10241" max="10241" width="10.85546875" style="1" customWidth="1"/>
    <col min="10242" max="10242" width="10.42578125" style="1" customWidth="1"/>
    <col min="10243" max="10243" width="8.28515625" style="1" customWidth="1"/>
    <col min="10244" max="10244" width="8.5703125" style="1" customWidth="1"/>
    <col min="10245" max="10245" width="10.5703125" style="1" customWidth="1"/>
    <col min="10246" max="10494" width="9.140625" style="1"/>
    <col min="10495" max="10495" width="49" style="1" customWidth="1"/>
    <col min="10496" max="10496" width="10" style="1" customWidth="1"/>
    <col min="10497" max="10497" width="10.85546875" style="1" customWidth="1"/>
    <col min="10498" max="10498" width="10.42578125" style="1" customWidth="1"/>
    <col min="10499" max="10499" width="8.28515625" style="1" customWidth="1"/>
    <col min="10500" max="10500" width="8.5703125" style="1" customWidth="1"/>
    <col min="10501" max="10501" width="10.5703125" style="1" customWidth="1"/>
    <col min="10502" max="10750" width="9.140625" style="1"/>
    <col min="10751" max="10751" width="49" style="1" customWidth="1"/>
    <col min="10752" max="10752" width="10" style="1" customWidth="1"/>
    <col min="10753" max="10753" width="10.85546875" style="1" customWidth="1"/>
    <col min="10754" max="10754" width="10.42578125" style="1" customWidth="1"/>
    <col min="10755" max="10755" width="8.28515625" style="1" customWidth="1"/>
    <col min="10756" max="10756" width="8.5703125" style="1" customWidth="1"/>
    <col min="10757" max="10757" width="10.5703125" style="1" customWidth="1"/>
    <col min="10758" max="11006" width="9.140625" style="1"/>
    <col min="11007" max="11007" width="49" style="1" customWidth="1"/>
    <col min="11008" max="11008" width="10" style="1" customWidth="1"/>
    <col min="11009" max="11009" width="10.85546875" style="1" customWidth="1"/>
    <col min="11010" max="11010" width="10.42578125" style="1" customWidth="1"/>
    <col min="11011" max="11011" width="8.28515625" style="1" customWidth="1"/>
    <col min="11012" max="11012" width="8.5703125" style="1" customWidth="1"/>
    <col min="11013" max="11013" width="10.5703125" style="1" customWidth="1"/>
    <col min="11014" max="11262" width="9.140625" style="1"/>
    <col min="11263" max="11263" width="49" style="1" customWidth="1"/>
    <col min="11264" max="11264" width="10" style="1" customWidth="1"/>
    <col min="11265" max="11265" width="10.85546875" style="1" customWidth="1"/>
    <col min="11266" max="11266" width="10.42578125" style="1" customWidth="1"/>
    <col min="11267" max="11267" width="8.28515625" style="1" customWidth="1"/>
    <col min="11268" max="11268" width="8.5703125" style="1" customWidth="1"/>
    <col min="11269" max="11269" width="10.5703125" style="1" customWidth="1"/>
    <col min="11270" max="11518" width="9.140625" style="1"/>
    <col min="11519" max="11519" width="49" style="1" customWidth="1"/>
    <col min="11520" max="11520" width="10" style="1" customWidth="1"/>
    <col min="11521" max="11521" width="10.85546875" style="1" customWidth="1"/>
    <col min="11522" max="11522" width="10.42578125" style="1" customWidth="1"/>
    <col min="11523" max="11523" width="8.28515625" style="1" customWidth="1"/>
    <col min="11524" max="11524" width="8.5703125" style="1" customWidth="1"/>
    <col min="11525" max="11525" width="10.5703125" style="1" customWidth="1"/>
    <col min="11526" max="11774" width="9.140625" style="1"/>
    <col min="11775" max="11775" width="49" style="1" customWidth="1"/>
    <col min="11776" max="11776" width="10" style="1" customWidth="1"/>
    <col min="11777" max="11777" width="10.85546875" style="1" customWidth="1"/>
    <col min="11778" max="11778" width="10.42578125" style="1" customWidth="1"/>
    <col min="11779" max="11779" width="8.28515625" style="1" customWidth="1"/>
    <col min="11780" max="11780" width="8.5703125" style="1" customWidth="1"/>
    <col min="11781" max="11781" width="10.5703125" style="1" customWidth="1"/>
    <col min="11782" max="12030" width="9.140625" style="1"/>
    <col min="12031" max="12031" width="49" style="1" customWidth="1"/>
    <col min="12032" max="12032" width="10" style="1" customWidth="1"/>
    <col min="12033" max="12033" width="10.85546875" style="1" customWidth="1"/>
    <col min="12034" max="12034" width="10.42578125" style="1" customWidth="1"/>
    <col min="12035" max="12035" width="8.28515625" style="1" customWidth="1"/>
    <col min="12036" max="12036" width="8.5703125" style="1" customWidth="1"/>
    <col min="12037" max="12037" width="10.5703125" style="1" customWidth="1"/>
    <col min="12038" max="12286" width="9.140625" style="1"/>
    <col min="12287" max="12287" width="49" style="1" customWidth="1"/>
    <col min="12288" max="12288" width="10" style="1" customWidth="1"/>
    <col min="12289" max="12289" width="10.85546875" style="1" customWidth="1"/>
    <col min="12290" max="12290" width="10.42578125" style="1" customWidth="1"/>
    <col min="12291" max="12291" width="8.28515625" style="1" customWidth="1"/>
    <col min="12292" max="12292" width="8.5703125" style="1" customWidth="1"/>
    <col min="12293" max="12293" width="10.5703125" style="1" customWidth="1"/>
    <col min="12294" max="12542" width="9.140625" style="1"/>
    <col min="12543" max="12543" width="49" style="1" customWidth="1"/>
    <col min="12544" max="12544" width="10" style="1" customWidth="1"/>
    <col min="12545" max="12545" width="10.85546875" style="1" customWidth="1"/>
    <col min="12546" max="12546" width="10.42578125" style="1" customWidth="1"/>
    <col min="12547" max="12547" width="8.28515625" style="1" customWidth="1"/>
    <col min="12548" max="12548" width="8.5703125" style="1" customWidth="1"/>
    <col min="12549" max="12549" width="10.5703125" style="1" customWidth="1"/>
    <col min="12550" max="12798" width="9.140625" style="1"/>
    <col min="12799" max="12799" width="49" style="1" customWidth="1"/>
    <col min="12800" max="12800" width="10" style="1" customWidth="1"/>
    <col min="12801" max="12801" width="10.85546875" style="1" customWidth="1"/>
    <col min="12802" max="12802" width="10.42578125" style="1" customWidth="1"/>
    <col min="12803" max="12803" width="8.28515625" style="1" customWidth="1"/>
    <col min="12804" max="12804" width="8.5703125" style="1" customWidth="1"/>
    <col min="12805" max="12805" width="10.5703125" style="1" customWidth="1"/>
    <col min="12806" max="13054" width="9.140625" style="1"/>
    <col min="13055" max="13055" width="49" style="1" customWidth="1"/>
    <col min="13056" max="13056" width="10" style="1" customWidth="1"/>
    <col min="13057" max="13057" width="10.85546875" style="1" customWidth="1"/>
    <col min="13058" max="13058" width="10.42578125" style="1" customWidth="1"/>
    <col min="13059" max="13059" width="8.28515625" style="1" customWidth="1"/>
    <col min="13060" max="13060" width="8.5703125" style="1" customWidth="1"/>
    <col min="13061" max="13061" width="10.5703125" style="1" customWidth="1"/>
    <col min="13062" max="13310" width="9.140625" style="1"/>
    <col min="13311" max="13311" width="49" style="1" customWidth="1"/>
    <col min="13312" max="13312" width="10" style="1" customWidth="1"/>
    <col min="13313" max="13313" width="10.85546875" style="1" customWidth="1"/>
    <col min="13314" max="13314" width="10.42578125" style="1" customWidth="1"/>
    <col min="13315" max="13315" width="8.28515625" style="1" customWidth="1"/>
    <col min="13316" max="13316" width="8.5703125" style="1" customWidth="1"/>
    <col min="13317" max="13317" width="10.5703125" style="1" customWidth="1"/>
    <col min="13318" max="13566" width="9.140625" style="1"/>
    <col min="13567" max="13567" width="49" style="1" customWidth="1"/>
    <col min="13568" max="13568" width="10" style="1" customWidth="1"/>
    <col min="13569" max="13569" width="10.85546875" style="1" customWidth="1"/>
    <col min="13570" max="13570" width="10.42578125" style="1" customWidth="1"/>
    <col min="13571" max="13571" width="8.28515625" style="1" customWidth="1"/>
    <col min="13572" max="13572" width="8.5703125" style="1" customWidth="1"/>
    <col min="13573" max="13573" width="10.5703125" style="1" customWidth="1"/>
    <col min="13574" max="13822" width="9.140625" style="1"/>
    <col min="13823" max="13823" width="49" style="1" customWidth="1"/>
    <col min="13824" max="13824" width="10" style="1" customWidth="1"/>
    <col min="13825" max="13825" width="10.85546875" style="1" customWidth="1"/>
    <col min="13826" max="13826" width="10.42578125" style="1" customWidth="1"/>
    <col min="13827" max="13827" width="8.28515625" style="1" customWidth="1"/>
    <col min="13828" max="13828" width="8.5703125" style="1" customWidth="1"/>
    <col min="13829" max="13829" width="10.5703125" style="1" customWidth="1"/>
    <col min="13830" max="14078" width="9.140625" style="1"/>
    <col min="14079" max="14079" width="49" style="1" customWidth="1"/>
    <col min="14080" max="14080" width="10" style="1" customWidth="1"/>
    <col min="14081" max="14081" width="10.85546875" style="1" customWidth="1"/>
    <col min="14082" max="14082" width="10.42578125" style="1" customWidth="1"/>
    <col min="14083" max="14083" width="8.28515625" style="1" customWidth="1"/>
    <col min="14084" max="14084" width="8.5703125" style="1" customWidth="1"/>
    <col min="14085" max="14085" width="10.5703125" style="1" customWidth="1"/>
    <col min="14086" max="14334" width="9.140625" style="1"/>
    <col min="14335" max="14335" width="49" style="1" customWidth="1"/>
    <col min="14336" max="14336" width="10" style="1" customWidth="1"/>
    <col min="14337" max="14337" width="10.85546875" style="1" customWidth="1"/>
    <col min="14338" max="14338" width="10.42578125" style="1" customWidth="1"/>
    <col min="14339" max="14339" width="8.28515625" style="1" customWidth="1"/>
    <col min="14340" max="14340" width="8.5703125" style="1" customWidth="1"/>
    <col min="14341" max="14341" width="10.5703125" style="1" customWidth="1"/>
    <col min="14342" max="14590" width="9.140625" style="1"/>
    <col min="14591" max="14591" width="49" style="1" customWidth="1"/>
    <col min="14592" max="14592" width="10" style="1" customWidth="1"/>
    <col min="14593" max="14593" width="10.85546875" style="1" customWidth="1"/>
    <col min="14594" max="14594" width="10.42578125" style="1" customWidth="1"/>
    <col min="14595" max="14595" width="8.28515625" style="1" customWidth="1"/>
    <col min="14596" max="14596" width="8.5703125" style="1" customWidth="1"/>
    <col min="14597" max="14597" width="10.5703125" style="1" customWidth="1"/>
    <col min="14598" max="14846" width="9.140625" style="1"/>
    <col min="14847" max="14847" width="49" style="1" customWidth="1"/>
    <col min="14848" max="14848" width="10" style="1" customWidth="1"/>
    <col min="14849" max="14849" width="10.85546875" style="1" customWidth="1"/>
    <col min="14850" max="14850" width="10.42578125" style="1" customWidth="1"/>
    <col min="14851" max="14851" width="8.28515625" style="1" customWidth="1"/>
    <col min="14852" max="14852" width="8.5703125" style="1" customWidth="1"/>
    <col min="14853" max="14853" width="10.5703125" style="1" customWidth="1"/>
    <col min="14854" max="15102" width="9.140625" style="1"/>
    <col min="15103" max="15103" width="49" style="1" customWidth="1"/>
    <col min="15104" max="15104" width="10" style="1" customWidth="1"/>
    <col min="15105" max="15105" width="10.85546875" style="1" customWidth="1"/>
    <col min="15106" max="15106" width="10.42578125" style="1" customWidth="1"/>
    <col min="15107" max="15107" width="8.28515625" style="1" customWidth="1"/>
    <col min="15108" max="15108" width="8.5703125" style="1" customWidth="1"/>
    <col min="15109" max="15109" width="10.5703125" style="1" customWidth="1"/>
    <col min="15110" max="15358" width="9.140625" style="1"/>
    <col min="15359" max="15359" width="49" style="1" customWidth="1"/>
    <col min="15360" max="15360" width="10" style="1" customWidth="1"/>
    <col min="15361" max="15361" width="10.85546875" style="1" customWidth="1"/>
    <col min="15362" max="15362" width="10.42578125" style="1" customWidth="1"/>
    <col min="15363" max="15363" width="8.28515625" style="1" customWidth="1"/>
    <col min="15364" max="15364" width="8.5703125" style="1" customWidth="1"/>
    <col min="15365" max="15365" width="10.5703125" style="1" customWidth="1"/>
    <col min="15366" max="15614" width="9.140625" style="1"/>
    <col min="15615" max="15615" width="49" style="1" customWidth="1"/>
    <col min="15616" max="15616" width="10" style="1" customWidth="1"/>
    <col min="15617" max="15617" width="10.85546875" style="1" customWidth="1"/>
    <col min="15618" max="15618" width="10.42578125" style="1" customWidth="1"/>
    <col min="15619" max="15619" width="8.28515625" style="1" customWidth="1"/>
    <col min="15620" max="15620" width="8.5703125" style="1" customWidth="1"/>
    <col min="15621" max="15621" width="10.5703125" style="1" customWidth="1"/>
    <col min="15622" max="15870" width="9.140625" style="1"/>
    <col min="15871" max="15871" width="49" style="1" customWidth="1"/>
    <col min="15872" max="15872" width="10" style="1" customWidth="1"/>
    <col min="15873" max="15873" width="10.85546875" style="1" customWidth="1"/>
    <col min="15874" max="15874" width="10.42578125" style="1" customWidth="1"/>
    <col min="15875" max="15875" width="8.28515625" style="1" customWidth="1"/>
    <col min="15876" max="15876" width="8.5703125" style="1" customWidth="1"/>
    <col min="15877" max="15877" width="10.5703125" style="1" customWidth="1"/>
    <col min="15878" max="16126" width="9.140625" style="1"/>
    <col min="16127" max="16127" width="49" style="1" customWidth="1"/>
    <col min="16128" max="16128" width="10" style="1" customWidth="1"/>
    <col min="16129" max="16129" width="10.85546875" style="1" customWidth="1"/>
    <col min="16130" max="16130" width="10.42578125" style="1" customWidth="1"/>
    <col min="16131" max="16131" width="8.28515625" style="1" customWidth="1"/>
    <col min="16132" max="16132" width="8.5703125" style="1" customWidth="1"/>
    <col min="16133" max="16133" width="10.5703125" style="1" customWidth="1"/>
    <col min="16134" max="16384" width="9.140625" style="1"/>
  </cols>
  <sheetData>
    <row r="1" spans="1:7" ht="19.5" customHeight="1" x14ac:dyDescent="0.2">
      <c r="A1" s="55" t="s">
        <v>60</v>
      </c>
      <c r="B1" s="55"/>
      <c r="C1" s="55"/>
      <c r="D1" s="55"/>
      <c r="E1" s="55"/>
      <c r="F1" s="5"/>
      <c r="G1" s="1"/>
    </row>
    <row r="2" spans="1:7" ht="57" customHeight="1" x14ac:dyDescent="0.2">
      <c r="A2" s="6" t="s">
        <v>0</v>
      </c>
      <c r="B2" s="7" t="s">
        <v>62</v>
      </c>
      <c r="C2" s="8" t="s">
        <v>63</v>
      </c>
      <c r="D2" s="9" t="s">
        <v>61</v>
      </c>
      <c r="E2" s="9" t="s">
        <v>73</v>
      </c>
      <c r="F2" s="9" t="s">
        <v>75</v>
      </c>
      <c r="G2" s="9" t="s">
        <v>73</v>
      </c>
    </row>
    <row r="3" spans="1:7" ht="21.75" customHeight="1" x14ac:dyDescent="0.2">
      <c r="A3" s="10" t="s">
        <v>1</v>
      </c>
      <c r="B3" s="11"/>
      <c r="C3" s="12">
        <v>16380.6</v>
      </c>
      <c r="D3" s="13"/>
      <c r="E3" s="14"/>
      <c r="F3" s="13"/>
      <c r="G3" s="14"/>
    </row>
    <row r="4" spans="1:7" ht="14.25" customHeight="1" x14ac:dyDescent="0.2">
      <c r="A4" s="6" t="s">
        <v>2</v>
      </c>
      <c r="B4" s="6"/>
      <c r="C4" s="12">
        <f>C5+C9</f>
        <v>76737.5</v>
      </c>
      <c r="D4" s="15">
        <f>D5+D9</f>
        <v>6262.4999999999945</v>
      </c>
      <c r="E4" s="16">
        <f>E5+E9</f>
        <v>83000</v>
      </c>
      <c r="F4" s="15">
        <f>G4-E4</f>
        <v>-4100</v>
      </c>
      <c r="G4" s="16">
        <f>G5+G9</f>
        <v>78900</v>
      </c>
    </row>
    <row r="5" spans="1:7" ht="15" customHeight="1" x14ac:dyDescent="0.2">
      <c r="A5" s="17" t="s">
        <v>3</v>
      </c>
      <c r="B5" s="18">
        <v>10000</v>
      </c>
      <c r="C5" s="19">
        <f>C6+C7+C8</f>
        <v>63531.600000000006</v>
      </c>
      <c r="D5" s="20">
        <f t="shared" ref="D5:E5" si="0">D6+D7+D8</f>
        <v>5977.9999999999945</v>
      </c>
      <c r="E5" s="20">
        <f t="shared" si="0"/>
        <v>69509.600000000006</v>
      </c>
      <c r="F5" s="20">
        <f>G5-E5</f>
        <v>-4100</v>
      </c>
      <c r="G5" s="20">
        <f t="shared" ref="F5:G5" si="1">G6+G7+G8</f>
        <v>65409.600000000006</v>
      </c>
    </row>
    <row r="6" spans="1:7" ht="17.25" customHeight="1" x14ac:dyDescent="0.2">
      <c r="A6" s="21" t="s">
        <v>4</v>
      </c>
      <c r="B6" s="22">
        <v>10500</v>
      </c>
      <c r="C6" s="23">
        <v>61120.9</v>
      </c>
      <c r="D6" s="13">
        <f>E6-C6</f>
        <v>3684.3999999999942</v>
      </c>
      <c r="E6" s="24">
        <f>[1]доходы!$D$8</f>
        <v>64805.299999999996</v>
      </c>
      <c r="F6" s="20">
        <f t="shared" ref="F6:F41" si="2">G6-E6</f>
        <v>-4049.9999999999927</v>
      </c>
      <c r="G6" s="24">
        <f>[2]доходы!$D$8</f>
        <v>60755.3</v>
      </c>
    </row>
    <row r="7" spans="1:7" ht="26.25" customHeight="1" x14ac:dyDescent="0.2">
      <c r="A7" s="25" t="s">
        <v>74</v>
      </c>
      <c r="B7" s="22">
        <v>11300</v>
      </c>
      <c r="C7" s="23">
        <v>8.3000000000000007</v>
      </c>
      <c r="D7" s="26">
        <f t="shared" ref="D7:D8" si="3">E7-C7</f>
        <v>0</v>
      </c>
      <c r="E7" s="24">
        <f>[1]доходы!$D$22</f>
        <v>8.3000000000000007</v>
      </c>
      <c r="F7" s="56">
        <f t="shared" si="2"/>
        <v>291.7</v>
      </c>
      <c r="G7" s="24">
        <f>[2]доходы!$D$22</f>
        <v>300</v>
      </c>
    </row>
    <row r="8" spans="1:7" ht="15" customHeight="1" x14ac:dyDescent="0.2">
      <c r="A8" s="21" t="s">
        <v>5</v>
      </c>
      <c r="B8" s="22">
        <v>11600</v>
      </c>
      <c r="C8" s="23">
        <v>2402.4</v>
      </c>
      <c r="D8" s="13">
        <f t="shared" si="3"/>
        <v>2293.6000000000008</v>
      </c>
      <c r="E8" s="24">
        <f>[1]доходы!$D$27</f>
        <v>4696.0000000000009</v>
      </c>
      <c r="F8" s="56">
        <f t="shared" si="2"/>
        <v>-341.70000000000073</v>
      </c>
      <c r="G8" s="24">
        <f>[2]доходы!$D$27</f>
        <v>4354.3</v>
      </c>
    </row>
    <row r="9" spans="1:7" ht="17.25" customHeight="1" x14ac:dyDescent="0.2">
      <c r="A9" s="17" t="s">
        <v>6</v>
      </c>
      <c r="B9" s="18">
        <v>20000</v>
      </c>
      <c r="C9" s="27">
        <f>C10</f>
        <v>13205.9</v>
      </c>
      <c r="D9" s="27">
        <f>D10</f>
        <v>284.5</v>
      </c>
      <c r="E9" s="27">
        <f>E10</f>
        <v>13490.4</v>
      </c>
      <c r="F9" s="20">
        <f t="shared" si="2"/>
        <v>0</v>
      </c>
      <c r="G9" s="27">
        <f>G10</f>
        <v>13490.4</v>
      </c>
    </row>
    <row r="10" spans="1:7" ht="38.25" customHeight="1" x14ac:dyDescent="0.2">
      <c r="A10" s="21" t="s">
        <v>7</v>
      </c>
      <c r="B10" s="22">
        <v>20200</v>
      </c>
      <c r="C10" s="28">
        <v>13205.9</v>
      </c>
      <c r="D10" s="29">
        <f>E10-C10</f>
        <v>284.5</v>
      </c>
      <c r="E10" s="24">
        <f>[1]доходы!$D$37</f>
        <v>13490.4</v>
      </c>
      <c r="F10" s="56">
        <f t="shared" si="2"/>
        <v>0</v>
      </c>
      <c r="G10" s="24">
        <f>[2]доходы!$D$37</f>
        <v>13490.4</v>
      </c>
    </row>
    <row r="11" spans="1:7" ht="12.75" customHeight="1" x14ac:dyDescent="0.2">
      <c r="A11" s="30" t="s">
        <v>64</v>
      </c>
      <c r="B11" s="31"/>
      <c r="C11" s="26"/>
      <c r="D11" s="24"/>
      <c r="E11" s="24"/>
      <c r="F11" s="20"/>
      <c r="G11" s="24"/>
    </row>
    <row r="12" spans="1:7" ht="16.5" customHeight="1" x14ac:dyDescent="0.2">
      <c r="A12" s="10" t="s">
        <v>8</v>
      </c>
      <c r="B12" s="32" t="s">
        <v>9</v>
      </c>
      <c r="C12" s="33">
        <f>C13+C14+C15+C17+C18+C16</f>
        <v>20261.2</v>
      </c>
      <c r="D12" s="33">
        <f t="shared" ref="D12:E12" si="4">D13+D14+D15+D17+D18+D16</f>
        <v>-16.200000000000045</v>
      </c>
      <c r="E12" s="33">
        <f t="shared" si="4"/>
        <v>20245.000000000004</v>
      </c>
      <c r="F12" s="20">
        <f t="shared" si="2"/>
        <v>16.299999999999272</v>
      </c>
      <c r="G12" s="33">
        <f t="shared" ref="F12:G12" si="5">G13+G14+G15+G17+G18+G16</f>
        <v>20261.300000000003</v>
      </c>
    </row>
    <row r="13" spans="1:7" ht="31.5" customHeight="1" x14ac:dyDescent="0.2">
      <c r="A13" s="34" t="s">
        <v>10</v>
      </c>
      <c r="B13" s="35" t="s">
        <v>11</v>
      </c>
      <c r="C13" s="36">
        <v>1415.8</v>
      </c>
      <c r="D13" s="26">
        <f>E13-C13</f>
        <v>0</v>
      </c>
      <c r="E13" s="24">
        <f>[1]ассигн!$F$9</f>
        <v>1415.8</v>
      </c>
      <c r="F13" s="56">
        <f t="shared" si="2"/>
        <v>0</v>
      </c>
      <c r="G13" s="24">
        <f>[2]ассигн!$F$9</f>
        <v>1415.8</v>
      </c>
    </row>
    <row r="14" spans="1:7" ht="43.5" customHeight="1" x14ac:dyDescent="0.2">
      <c r="A14" s="34" t="s">
        <v>12</v>
      </c>
      <c r="B14" s="35" t="s">
        <v>13</v>
      </c>
      <c r="C14" s="37">
        <v>1695.2</v>
      </c>
      <c r="D14" s="26">
        <f t="shared" ref="D14:D18" si="6">E14-C14</f>
        <v>-16.200000000000045</v>
      </c>
      <c r="E14" s="24">
        <f>[1]ассигн!$F$13</f>
        <v>1679</v>
      </c>
      <c r="F14" s="56">
        <f t="shared" si="2"/>
        <v>0</v>
      </c>
      <c r="G14" s="24">
        <f>[2]ассигн!$F$13</f>
        <v>1679</v>
      </c>
    </row>
    <row r="15" spans="1:7" ht="45.75" customHeight="1" x14ac:dyDescent="0.2">
      <c r="A15" s="34" t="s">
        <v>14</v>
      </c>
      <c r="B15" s="35" t="s">
        <v>15</v>
      </c>
      <c r="C15" s="37">
        <v>13703.3</v>
      </c>
      <c r="D15" s="26">
        <f t="shared" si="6"/>
        <v>0</v>
      </c>
      <c r="E15" s="24">
        <f>[1]ассигн!$F$23</f>
        <v>13703.300000000001</v>
      </c>
      <c r="F15" s="56">
        <f t="shared" si="2"/>
        <v>16.299999999999272</v>
      </c>
      <c r="G15" s="24">
        <f>[2]ассигн!$F$23</f>
        <v>13719.6</v>
      </c>
    </row>
    <row r="16" spans="1:7" ht="19.5" customHeight="1" x14ac:dyDescent="0.2">
      <c r="A16" s="34" t="s">
        <v>65</v>
      </c>
      <c r="B16" s="35" t="s">
        <v>66</v>
      </c>
      <c r="C16" s="37">
        <v>3000</v>
      </c>
      <c r="D16" s="26">
        <f t="shared" si="6"/>
        <v>0</v>
      </c>
      <c r="E16" s="24">
        <f>[1]ассигн!$F$34</f>
        <v>3000</v>
      </c>
      <c r="F16" s="56">
        <f t="shared" si="2"/>
        <v>0</v>
      </c>
      <c r="G16" s="24">
        <f>[2]ассигн!$F$34</f>
        <v>3000</v>
      </c>
    </row>
    <row r="17" spans="1:7" ht="18" customHeight="1" x14ac:dyDescent="0.2">
      <c r="A17" s="34" t="s">
        <v>16</v>
      </c>
      <c r="B17" s="38" t="s">
        <v>17</v>
      </c>
      <c r="C17" s="37">
        <v>100</v>
      </c>
      <c r="D17" s="26">
        <f t="shared" si="6"/>
        <v>0</v>
      </c>
      <c r="E17" s="24">
        <f>[1]ассигн!$F$37</f>
        <v>100</v>
      </c>
      <c r="F17" s="56">
        <f t="shared" si="2"/>
        <v>0</v>
      </c>
      <c r="G17" s="24">
        <f>[2]ассигн!$F$37</f>
        <v>100</v>
      </c>
    </row>
    <row r="18" spans="1:7" ht="19.5" customHeight="1" x14ac:dyDescent="0.2">
      <c r="A18" s="34" t="s">
        <v>18</v>
      </c>
      <c r="B18" s="38" t="s">
        <v>19</v>
      </c>
      <c r="C18" s="37">
        <v>346.9</v>
      </c>
      <c r="D18" s="26">
        <f t="shared" si="6"/>
        <v>0</v>
      </c>
      <c r="E18" s="24">
        <f>[1]ассигн!$F$40</f>
        <v>346.9</v>
      </c>
      <c r="F18" s="56">
        <f t="shared" si="2"/>
        <v>0</v>
      </c>
      <c r="G18" s="24">
        <f>[2]ассигн!$F$40</f>
        <v>346.9</v>
      </c>
    </row>
    <row r="19" spans="1:7" ht="24.75" customHeight="1" x14ac:dyDescent="0.2">
      <c r="A19" s="10" t="s">
        <v>20</v>
      </c>
      <c r="B19" s="39" t="s">
        <v>21</v>
      </c>
      <c r="C19" s="40">
        <f>C20</f>
        <v>126</v>
      </c>
      <c r="D19" s="40">
        <f t="shared" ref="D19:G19" si="7">D20</f>
        <v>0</v>
      </c>
      <c r="E19" s="40">
        <f t="shared" si="7"/>
        <v>126</v>
      </c>
      <c r="F19" s="20">
        <f t="shared" si="2"/>
        <v>0</v>
      </c>
      <c r="G19" s="40">
        <f t="shared" si="7"/>
        <v>126</v>
      </c>
    </row>
    <row r="20" spans="1:7" ht="30.75" customHeight="1" x14ac:dyDescent="0.2">
      <c r="A20" s="34" t="s">
        <v>22</v>
      </c>
      <c r="B20" s="38" t="s">
        <v>23</v>
      </c>
      <c r="C20" s="41">
        <v>126</v>
      </c>
      <c r="D20" s="24">
        <f>E20-C20</f>
        <v>0</v>
      </c>
      <c r="E20" s="24">
        <f>[1]ассигн!$F$55</f>
        <v>126</v>
      </c>
      <c r="F20" s="56">
        <f t="shared" si="2"/>
        <v>0</v>
      </c>
      <c r="G20" s="24">
        <f>[2]ассигн!$F$55</f>
        <v>126</v>
      </c>
    </row>
    <row r="21" spans="1:7" ht="16.5" customHeight="1" x14ac:dyDescent="0.2">
      <c r="A21" s="10" t="s">
        <v>24</v>
      </c>
      <c r="B21" s="32" t="s">
        <v>25</v>
      </c>
      <c r="C21" s="42">
        <f>C22+C23</f>
        <v>667.7</v>
      </c>
      <c r="D21" s="42">
        <f t="shared" ref="D21:E21" si="8">D22+D23</f>
        <v>4</v>
      </c>
      <c r="E21" s="42">
        <f t="shared" si="8"/>
        <v>671.7</v>
      </c>
      <c r="F21" s="20">
        <f t="shared" si="2"/>
        <v>0</v>
      </c>
      <c r="G21" s="42">
        <f t="shared" ref="F21:G21" si="9">G22+G23</f>
        <v>671.7</v>
      </c>
    </row>
    <row r="22" spans="1:7" ht="15" customHeight="1" x14ac:dyDescent="0.2">
      <c r="A22" s="34" t="s">
        <v>26</v>
      </c>
      <c r="B22" s="35" t="s">
        <v>27</v>
      </c>
      <c r="C22" s="37">
        <v>557.70000000000005</v>
      </c>
      <c r="D22" s="24">
        <f>E22-C22</f>
        <v>4</v>
      </c>
      <c r="E22" s="24">
        <f>[1]ассигн!$F$59</f>
        <v>561.70000000000005</v>
      </c>
      <c r="F22" s="56">
        <f t="shared" si="2"/>
        <v>0</v>
      </c>
      <c r="G22" s="24">
        <f>[2]ассигн!$F$59</f>
        <v>561.70000000000005</v>
      </c>
    </row>
    <row r="23" spans="1:7" ht="17.25" customHeight="1" x14ac:dyDescent="0.2">
      <c r="A23" s="34" t="s">
        <v>28</v>
      </c>
      <c r="B23" s="43" t="s">
        <v>29</v>
      </c>
      <c r="C23" s="37">
        <v>110</v>
      </c>
      <c r="D23" s="24">
        <f>E23-C23</f>
        <v>0</v>
      </c>
      <c r="E23" s="24">
        <f>[1]ассигн!$F$64</f>
        <v>110</v>
      </c>
      <c r="F23" s="56">
        <f t="shared" si="2"/>
        <v>0</v>
      </c>
      <c r="G23" s="24">
        <f>[2]ассигн!$F$64</f>
        <v>110</v>
      </c>
    </row>
    <row r="24" spans="1:7" ht="14.25" customHeight="1" x14ac:dyDescent="0.2">
      <c r="A24" s="10" t="s">
        <v>30</v>
      </c>
      <c r="B24" s="32" t="s">
        <v>31</v>
      </c>
      <c r="C24" s="42">
        <f>C25+C26</f>
        <v>32345.3</v>
      </c>
      <c r="D24" s="42">
        <f t="shared" ref="D24:E24" si="10">D25+D26</f>
        <v>0</v>
      </c>
      <c r="E24" s="42">
        <f t="shared" si="10"/>
        <v>32345.3</v>
      </c>
      <c r="F24" s="20">
        <f t="shared" si="2"/>
        <v>963.30000000000655</v>
      </c>
      <c r="G24" s="42">
        <f t="shared" ref="F24:G24" si="11">G25+G26</f>
        <v>33308.600000000006</v>
      </c>
    </row>
    <row r="25" spans="1:7" ht="16.5" customHeight="1" x14ac:dyDescent="0.2">
      <c r="A25" s="34" t="s">
        <v>32</v>
      </c>
      <c r="B25" s="38" t="s">
        <v>33</v>
      </c>
      <c r="C25" s="37">
        <v>25713.599999999999</v>
      </c>
      <c r="D25" s="24">
        <f>E25-C25</f>
        <v>0</v>
      </c>
      <c r="E25" s="24">
        <f>[1]ассигн!$F$68</f>
        <v>25713.599999999999</v>
      </c>
      <c r="F25" s="56">
        <f t="shared" si="2"/>
        <v>933.30000000000291</v>
      </c>
      <c r="G25" s="24">
        <f>[2]ассигн!$F$68</f>
        <v>26646.9</v>
      </c>
    </row>
    <row r="26" spans="1:7" ht="21" customHeight="1" x14ac:dyDescent="0.2">
      <c r="A26" s="34" t="s">
        <v>34</v>
      </c>
      <c r="B26" s="44" t="s">
        <v>35</v>
      </c>
      <c r="C26" s="37">
        <v>6631.7</v>
      </c>
      <c r="D26" s="24">
        <f>E26-C26</f>
        <v>0</v>
      </c>
      <c r="E26" s="24">
        <f>[1]ассигн!$F$89</f>
        <v>6631.7000000000007</v>
      </c>
      <c r="F26" s="56">
        <f t="shared" si="2"/>
        <v>30</v>
      </c>
      <c r="G26" s="24">
        <f>[2]ассигн!$F$89</f>
        <v>6661.7000000000007</v>
      </c>
    </row>
    <row r="27" spans="1:7" x14ac:dyDescent="0.2">
      <c r="A27" s="45" t="s">
        <v>67</v>
      </c>
      <c r="B27" s="32" t="s">
        <v>68</v>
      </c>
      <c r="C27" s="42">
        <f>C28</f>
        <v>107</v>
      </c>
      <c r="D27" s="42">
        <f t="shared" ref="D27:G27" si="12">D28</f>
        <v>0</v>
      </c>
      <c r="E27" s="42">
        <f t="shared" si="12"/>
        <v>107</v>
      </c>
      <c r="F27" s="20">
        <f t="shared" si="2"/>
        <v>0</v>
      </c>
      <c r="G27" s="42">
        <f t="shared" si="12"/>
        <v>107</v>
      </c>
    </row>
    <row r="28" spans="1:7" ht="20.25" customHeight="1" x14ac:dyDescent="0.2">
      <c r="A28" s="46" t="s">
        <v>69</v>
      </c>
      <c r="B28" s="35" t="s">
        <v>70</v>
      </c>
      <c r="C28" s="37">
        <v>107</v>
      </c>
      <c r="D28" s="24">
        <f>E28-C28</f>
        <v>0</v>
      </c>
      <c r="E28" s="24">
        <f>[1]ассигн!$F$94</f>
        <v>107</v>
      </c>
      <c r="F28" s="56">
        <f t="shared" si="2"/>
        <v>0</v>
      </c>
      <c r="G28" s="24">
        <f>[2]ассигн!$F$94</f>
        <v>107</v>
      </c>
    </row>
    <row r="29" spans="1:7" x14ac:dyDescent="0.2">
      <c r="A29" s="10" t="s">
        <v>36</v>
      </c>
      <c r="B29" s="32" t="s">
        <v>37</v>
      </c>
      <c r="C29" s="42">
        <f>C31+C30</f>
        <v>407.6</v>
      </c>
      <c r="D29" s="42">
        <f t="shared" ref="D29:E29" si="13">D31+D30</f>
        <v>50</v>
      </c>
      <c r="E29" s="42">
        <f t="shared" si="13"/>
        <v>457.6</v>
      </c>
      <c r="F29" s="20">
        <f t="shared" si="2"/>
        <v>-4</v>
      </c>
      <c r="G29" s="42">
        <f t="shared" ref="F29:G29" si="14">G31+G30</f>
        <v>453.6</v>
      </c>
    </row>
    <row r="30" spans="1:7" ht="28.5" customHeight="1" x14ac:dyDescent="0.2">
      <c r="A30" s="34" t="s">
        <v>38</v>
      </c>
      <c r="B30" s="35" t="s">
        <v>39</v>
      </c>
      <c r="C30" s="37">
        <v>259</v>
      </c>
      <c r="D30" s="24">
        <f>E30-C30</f>
        <v>50</v>
      </c>
      <c r="E30" s="24">
        <f>[1]ассигн!$F$99</f>
        <v>309</v>
      </c>
      <c r="F30" s="56">
        <f t="shared" si="2"/>
        <v>0</v>
      </c>
      <c r="G30" s="24">
        <f>[2]ассигн!$F$99</f>
        <v>309</v>
      </c>
    </row>
    <row r="31" spans="1:7" x14ac:dyDescent="0.2">
      <c r="A31" s="34" t="s">
        <v>40</v>
      </c>
      <c r="B31" s="35" t="s">
        <v>71</v>
      </c>
      <c r="C31" s="37">
        <v>148.6</v>
      </c>
      <c r="D31" s="24">
        <f>E31-C31</f>
        <v>0</v>
      </c>
      <c r="E31" s="24">
        <f>[1]ассигн!$F$102</f>
        <v>148.6</v>
      </c>
      <c r="F31" s="56">
        <f t="shared" si="2"/>
        <v>-4</v>
      </c>
      <c r="G31" s="24">
        <f>[2]ассигн!$F$102</f>
        <v>144.6</v>
      </c>
    </row>
    <row r="32" spans="1:7" x14ac:dyDescent="0.2">
      <c r="A32" s="10" t="s">
        <v>41</v>
      </c>
      <c r="B32" s="32" t="s">
        <v>42</v>
      </c>
      <c r="C32" s="40">
        <f>C33</f>
        <v>14387.7</v>
      </c>
      <c r="D32" s="40">
        <f t="shared" ref="D32:G32" si="15">D33</f>
        <v>1824.5999999999985</v>
      </c>
      <c r="E32" s="40">
        <f t="shared" si="15"/>
        <v>16212.3</v>
      </c>
      <c r="F32" s="20">
        <f t="shared" si="2"/>
        <v>961.40000000000146</v>
      </c>
      <c r="G32" s="40">
        <f t="shared" si="15"/>
        <v>17173.7</v>
      </c>
    </row>
    <row r="33" spans="1:8" ht="12.75" customHeight="1" x14ac:dyDescent="0.2">
      <c r="A33" s="34" t="s">
        <v>43</v>
      </c>
      <c r="B33" s="35" t="s">
        <v>72</v>
      </c>
      <c r="C33" s="41">
        <v>14387.7</v>
      </c>
      <c r="D33" s="24">
        <f>E33-C33</f>
        <v>1824.5999999999985</v>
      </c>
      <c r="E33" s="24">
        <f>[1]ассигн!$F$107</f>
        <v>16212.3</v>
      </c>
      <c r="F33" s="56">
        <f t="shared" si="2"/>
        <v>961.40000000000146</v>
      </c>
      <c r="G33" s="24">
        <f>[2]ассигн!$F$107</f>
        <v>17173.7</v>
      </c>
    </row>
    <row r="34" spans="1:8" x14ac:dyDescent="0.2">
      <c r="A34" s="10" t="s">
        <v>44</v>
      </c>
      <c r="B34" s="47" t="s">
        <v>45</v>
      </c>
      <c r="C34" s="40">
        <f>C35+C36</f>
        <v>12024.8</v>
      </c>
      <c r="D34" s="40">
        <f t="shared" ref="D34:E34" si="16">D35+D36</f>
        <v>49.299999999999272</v>
      </c>
      <c r="E34" s="40">
        <f t="shared" si="16"/>
        <v>12074.099999999999</v>
      </c>
      <c r="F34" s="20">
        <f t="shared" si="2"/>
        <v>-49.299999999999272</v>
      </c>
      <c r="G34" s="40">
        <f t="shared" ref="F34:G34" si="17">G35+G36</f>
        <v>12024.8</v>
      </c>
    </row>
    <row r="35" spans="1:8" ht="19.5" customHeight="1" x14ac:dyDescent="0.2">
      <c r="A35" s="34" t="s">
        <v>46</v>
      </c>
      <c r="B35" s="44" t="s">
        <v>47</v>
      </c>
      <c r="C35" s="41">
        <v>645.29999999999995</v>
      </c>
      <c r="D35" s="24">
        <f>E35-C35</f>
        <v>0</v>
      </c>
      <c r="E35" s="24">
        <f>[1]ассигн!$F$116</f>
        <v>645.29999999999995</v>
      </c>
      <c r="F35" s="56">
        <f t="shared" si="2"/>
        <v>0</v>
      </c>
      <c r="G35" s="24">
        <f>[2]ассигн!$F$116</f>
        <v>645.29999999999995</v>
      </c>
    </row>
    <row r="36" spans="1:8" ht="15" customHeight="1" x14ac:dyDescent="0.2">
      <c r="A36" s="34" t="s">
        <v>48</v>
      </c>
      <c r="B36" s="35" t="s">
        <v>49</v>
      </c>
      <c r="C36" s="48">
        <v>11379.5</v>
      </c>
      <c r="D36" s="24">
        <f>E36-C36</f>
        <v>49.299999999999272</v>
      </c>
      <c r="E36" s="24">
        <f>[1]ассигн!$F$119</f>
        <v>11428.8</v>
      </c>
      <c r="F36" s="56">
        <f t="shared" si="2"/>
        <v>-49.299999999999272</v>
      </c>
      <c r="G36" s="24">
        <f>[2]ассигн!$F$119</f>
        <v>11379.5</v>
      </c>
    </row>
    <row r="37" spans="1:8" x14ac:dyDescent="0.2">
      <c r="A37" s="49" t="s">
        <v>50</v>
      </c>
      <c r="B37" s="39" t="s">
        <v>51</v>
      </c>
      <c r="C37" s="40">
        <f>C38</f>
        <v>1719</v>
      </c>
      <c r="D37" s="40">
        <f t="shared" ref="D37:G37" si="18">D38</f>
        <v>0</v>
      </c>
      <c r="E37" s="40">
        <f t="shared" si="18"/>
        <v>1719</v>
      </c>
      <c r="F37" s="20">
        <f t="shared" si="2"/>
        <v>0</v>
      </c>
      <c r="G37" s="40">
        <f t="shared" si="18"/>
        <v>1719</v>
      </c>
    </row>
    <row r="38" spans="1:8" ht="14.25" customHeight="1" x14ac:dyDescent="0.2">
      <c r="A38" s="50" t="s">
        <v>52</v>
      </c>
      <c r="B38" s="38" t="s">
        <v>53</v>
      </c>
      <c r="C38" s="41">
        <v>1719</v>
      </c>
      <c r="D38" s="24">
        <f>E38-C38</f>
        <v>0</v>
      </c>
      <c r="E38" s="24">
        <f>[1]ассигн!$F$126</f>
        <v>1719</v>
      </c>
      <c r="F38" s="56">
        <f t="shared" si="2"/>
        <v>0</v>
      </c>
      <c r="G38" s="24">
        <f>[2]ассигн!$F$126</f>
        <v>1719</v>
      </c>
    </row>
    <row r="39" spans="1:8" x14ac:dyDescent="0.2">
      <c r="A39" s="10" t="s">
        <v>54</v>
      </c>
      <c r="B39" s="39" t="s">
        <v>55</v>
      </c>
      <c r="C39" s="40">
        <f>C40</f>
        <v>1416</v>
      </c>
      <c r="D39" s="40">
        <f t="shared" ref="D39:G39" si="19">D40</f>
        <v>0</v>
      </c>
      <c r="E39" s="40">
        <f t="shared" si="19"/>
        <v>1416</v>
      </c>
      <c r="F39" s="20">
        <f t="shared" si="2"/>
        <v>0</v>
      </c>
      <c r="G39" s="40">
        <f t="shared" si="19"/>
        <v>1416</v>
      </c>
    </row>
    <row r="40" spans="1:8" ht="17.25" customHeight="1" x14ac:dyDescent="0.2">
      <c r="A40" s="34" t="s">
        <v>56</v>
      </c>
      <c r="B40" s="38" t="s">
        <v>57</v>
      </c>
      <c r="C40" s="41">
        <v>1416</v>
      </c>
      <c r="D40" s="24">
        <f>E40-C40</f>
        <v>0</v>
      </c>
      <c r="E40" s="24">
        <f>[1]ассигн!$F$130</f>
        <v>1416</v>
      </c>
      <c r="F40" s="56">
        <f t="shared" si="2"/>
        <v>0</v>
      </c>
      <c r="G40" s="24">
        <f>[2]ассигн!$F$130</f>
        <v>1416</v>
      </c>
      <c r="H40" s="3"/>
    </row>
    <row r="41" spans="1:8" x14ac:dyDescent="0.2">
      <c r="A41" s="51" t="s">
        <v>58</v>
      </c>
      <c r="B41" s="51"/>
      <c r="C41" s="52">
        <f>C12+C19+C21+C24+C27+C29+C32+C34+C37+C39</f>
        <v>83462.3</v>
      </c>
      <c r="D41" s="52">
        <f t="shared" ref="D41:E41" si="20">D12+D19+D21+D24+D27+D29+D32+D34+D37+D39</f>
        <v>1911.6999999999978</v>
      </c>
      <c r="E41" s="52">
        <f t="shared" si="20"/>
        <v>85374</v>
      </c>
      <c r="F41" s="20">
        <f t="shared" si="2"/>
        <v>1887.7000000000116</v>
      </c>
      <c r="G41" s="52">
        <f t="shared" ref="F41:G41" si="21">G12+G19+G21+G24+G27+G29+G32+G34+G37+G39</f>
        <v>87261.700000000012</v>
      </c>
    </row>
    <row r="42" spans="1:8" x14ac:dyDescent="0.2">
      <c r="A42" s="53" t="s">
        <v>59</v>
      </c>
      <c r="B42" s="51"/>
      <c r="C42" s="54">
        <f>C4-C41</f>
        <v>-6724.8000000000029</v>
      </c>
      <c r="D42" s="54"/>
      <c r="E42" s="54">
        <f t="shared" ref="E42" si="22">E4-E41</f>
        <v>-2374</v>
      </c>
      <c r="F42" s="54"/>
      <c r="G42" s="54">
        <f t="shared" ref="G42" si="23">G4-G41</f>
        <v>-8361.7000000000116</v>
      </c>
    </row>
    <row r="43" spans="1:8" ht="17.25" customHeight="1" x14ac:dyDescent="0.2"/>
  </sheetData>
  <mergeCells count="1">
    <mergeCell ref="A1:E1"/>
  </mergeCells>
  <pageMargins left="0.7" right="0.7" top="0.75" bottom="0.75" header="0.3" footer="0.3"/>
  <pageSetup paperSize="9" scale="7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2019-07-29T13:24:12Z</dcterms:modified>
</cp:coreProperties>
</file>